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NIS2 Requirements" sheetId="2" state="visible" r:id="rId4"/>
    <sheet name="Gap Assessment" sheetId="3" state="visible" r:id="rId5"/>
    <sheet name="GDPR Crosswalk" sheetId="4" state="visible" r:id="rId6"/>
    <sheet name="ISO 27001 Crosswalk" sheetId="5" state="visible" r:id="rId7"/>
    <sheet name="Priority &amp; Roadmap" sheetId="6" state="visible" r:id="rId8"/>
    <sheet name="Compliance Dashboa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<sst xmlns="http://schemas.openxmlformats.org/spreadsheetml/2006/main" count="536" uniqueCount="366">
  <si>
    <t xml:space="preserve">NIS2 Compliance Gap Assessment &amp; Crosswalk Tool</t>
  </si>
  <si>
    <t xml:space="preserve">Purpose</t>
  </si>
  <si>
    <t xml:space="preserve">This tool helps organizations assess their NIS2 compliance readiness and identify efficiency opportunities through integrated compliance planning.</t>
  </si>
  <si>
    <t xml:space="preserve">How to Use This Tool</t>
  </si>
  <si>
    <t xml:space="preserve">Step 1</t>
  </si>
  <si>
    <t xml:space="preserve">Review NIS2 Article 21 Requirements tab to understand all security measures</t>
  </si>
  <si>
    <t xml:space="preserve">Step 2</t>
  </si>
  <si>
    <t xml:space="preserve">Complete the Gap Assessment tab by scoring your current implementation (0-3 scale)</t>
  </si>
  <si>
    <t xml:space="preserve">Step 3</t>
  </si>
  <si>
    <t xml:space="preserve">Review GDPR and ISO 27001 Crosswalks to identify overlap opportunities</t>
  </si>
  <si>
    <t xml:space="preserve">Step 4</t>
  </si>
  <si>
    <t xml:space="preserve">Use Priority &amp; Roadmap tab to sequence implementation based on risk and compliance timeline</t>
  </si>
  <si>
    <t xml:space="preserve">Step 5</t>
  </si>
  <si>
    <t xml:space="preserve">Reference Compliance Dashboard for executive summary and status tracking</t>
  </si>
  <si>
    <t xml:space="preserve">Scoring Guide for Gap Assessment</t>
  </si>
  <si>
    <t xml:space="preserve">Score</t>
  </si>
  <si>
    <t xml:space="preserve">Description</t>
  </si>
  <si>
    <t xml:space="preserve">0 - Not Implemented</t>
  </si>
  <si>
    <t xml:space="preserve">No controls or processes in place</t>
  </si>
  <si>
    <t xml:space="preserve">1 - Initial</t>
  </si>
  <si>
    <t xml:space="preserve">Ad-hoc or informal processes; minimal documentation</t>
  </si>
  <si>
    <t xml:space="preserve">2 - Developing</t>
  </si>
  <si>
    <t xml:space="preserve">Documented processes; inconsistent implementation</t>
  </si>
  <si>
    <t xml:space="preserve">3 - Mature</t>
  </si>
  <si>
    <t xml:space="preserve">Consistent implementation; regularly reviewed and updated</t>
  </si>
  <si>
    <t xml:space="preserve">Color Coding</t>
  </si>
  <si>
    <t xml:space="preserve">Blue text: User input cells</t>
  </si>
  <si>
    <t xml:space="preserve">Yellow background: Areas requiring attention or input</t>
  </si>
  <si>
    <t xml:space="preserve">Orange background: Critical compliance gaps identified</t>
  </si>
  <si>
    <t xml:space="preserve">Green background: Controls meeting requirements</t>
  </si>
  <si>
    <t xml:space="preserve">vCISO Value Indicators</t>
  </si>
  <si>
    <t xml:space="preserve">Throughout this tool, you will see indicators showing where virtual CISO expertise typically adds significant value:</t>
  </si>
  <si>
    <t xml:space="preserve">🔧 Technical Complexity - Requires specialized security architecture knowledge</t>
  </si>
  <si>
    <t xml:space="preserve">📋 Process Design - Needs experience designing security processes at scale</t>
  </si>
  <si>
    <t xml:space="preserve">⚖️ Risk Assessment - Requires risk quantification and business context expertise</t>
  </si>
  <si>
    <t xml:space="preserve">🔄 Ongoing Management - Benefits from continuous expert oversight and optimization</t>
  </si>
  <si>
    <t xml:space="preserve">ID</t>
  </si>
  <si>
    <t xml:space="preserve">Article 21(2) Measure</t>
  </si>
  <si>
    <t xml:space="preserve">Specific Requirement</t>
  </si>
  <si>
    <t xml:space="preserve">Regulatory Language</t>
  </si>
  <si>
    <t xml:space="preserve">Baseline Control</t>
  </si>
  <si>
    <t xml:space="preserve">Enhanced Control</t>
  </si>
  <si>
    <t xml:space="preserve">vCISO Value</t>
  </si>
  <si>
    <t xml:space="preserve">21.2.a</t>
  </si>
  <si>
    <t xml:space="preserve">Risk Analysis &amp; Information Security Policies</t>
  </si>
  <si>
    <t xml:space="preserve">Policies for risk analysis</t>
  </si>
  <si>
    <t xml:space="preserve">Must identify and assess cybersecurity risks to network and information systems</t>
  </si>
  <si>
    <t xml:space="preserve">Annual risk assessment; documented information security policy approved by management</t>
  </si>
  <si>
    <t xml:space="preserve">Continuous risk monitoring; board-level risk governance; quantified risk metrics (e.g., FAIR)</t>
  </si>
  <si>
    <t xml:space="preserve">⚖️ 📋</t>
  </si>
  <si>
    <t xml:space="preserve">Information system security policies</t>
  </si>
  <si>
    <t xml:space="preserve">Must have comprehensive security policies covering all Article 21 measures</t>
  </si>
  <si>
    <t xml:space="preserve">Core security policies (acceptable use, access control, encryption); annual review</t>
  </si>
  <si>
    <t xml:space="preserve">Policy framework integrated with enterprise risk management; quarterly reviews; automated compliance monitoring</t>
  </si>
  <si>
    <t xml:space="preserve">📋 🔄</t>
  </si>
  <si>
    <t xml:space="preserve">21.2.b</t>
  </si>
  <si>
    <t xml:space="preserve">Incident Handling</t>
  </si>
  <si>
    <t xml:space="preserve">Incident detection capabilities</t>
  </si>
  <si>
    <t xml:space="preserve">Must have processes to detect cybersecurity incidents promptly</t>
  </si>
  <si>
    <t xml:space="preserve">Basic logging on critical systems; manual log review; incident classification matrix</t>
  </si>
  <si>
    <t xml:space="preserve">SIEM with correlation rules; automated threat detection; integration with threat intelligence</t>
  </si>
  <si>
    <t xml:space="preserve">🔧 🔄</t>
  </si>
  <si>
    <t xml:space="preserve">24-hour early warning</t>
  </si>
  <si>
    <t xml:space="preserve">Must notify CSIRT of significant incidents within 24 hours of becoming aware</t>
  </si>
  <si>
    <t xml:space="preserve">Manual notification procedure; incident severity matrix; contact list maintained</t>
  </si>
  <si>
    <t xml:space="preserve">Automated severity assessment; workflow automation for notifications; legal review integration</t>
  </si>
  <si>
    <t xml:space="preserve">72-hour detailed notification</t>
  </si>
  <si>
    <t xml:space="preserve">Must provide detailed incident report to CSIRT within 72 hours</t>
  </si>
  <si>
    <t xml:space="preserve">Incident report template; evidence collection checklist; notification procedure</t>
  </si>
  <si>
    <t xml:space="preserve">Automated evidence collection; integrated reporting workflow; lessons learned database</t>
  </si>
  <si>
    <t xml:space="preserve">Incident response procedures</t>
  </si>
  <si>
    <t xml:space="preserve">Must have documented incident response and recovery procedures</t>
  </si>
  <si>
    <t xml:space="preserve">Incident response plan; defined roles and responsibilities; annual testing</t>
  </si>
  <si>
    <t xml:space="preserve">Playbooks for common scenarios; automated containment procedures; quarterly tabletop exercises</t>
  </si>
  <si>
    <t xml:space="preserve">🔧 📋</t>
  </si>
  <si>
    <t xml:space="preserve">21.2.c</t>
  </si>
  <si>
    <t xml:space="preserve">Business Continuity &amp; Crisis Management</t>
  </si>
  <si>
    <t xml:space="preserve">Business continuity planning</t>
  </si>
  <si>
    <t xml:space="preserve">Must maintain business continuity to ensure availability of network and information systems</t>
  </si>
  <si>
    <t xml:space="preserve">Business impact analysis; documented continuity plans for critical systems; annual testing</t>
  </si>
  <si>
    <t xml:space="preserve">Comprehensive BCP across all critical services; automated failover; quarterly testing with metrics</t>
  </si>
  <si>
    <t xml:space="preserve">Backup management</t>
  </si>
  <si>
    <t xml:space="preserve">Must have backup systems and disaster recovery procedures</t>
  </si>
  <si>
    <t xml:space="preserve">Regular backups of critical data; documented recovery procedures; annual recovery testing</t>
  </si>
  <si>
    <t xml:space="preserve">Automated immutable backups; geo-redundant storage; continuous data protection; quarterly DR drills</t>
  </si>
  <si>
    <t xml:space="preserve">Crisis management</t>
  </si>
  <si>
    <t xml:space="preserve">Must have crisis management procedures for cybersecurity incidents</t>
  </si>
  <si>
    <t xml:space="preserve">Crisis management plan; communication procedures; crisis team identified</t>
  </si>
  <si>
    <t xml:space="preserve">Integrated crisis command structure; automated stakeholder notifications; simulation exercises</t>
  </si>
  <si>
    <t xml:space="preserve">📋</t>
  </si>
  <si>
    <t xml:space="preserve">21.2.d</t>
  </si>
  <si>
    <t xml:space="preserve">Supply Chain Security</t>
  </si>
  <si>
    <t xml:space="preserve">Security requirements for suppliers</t>
  </si>
  <si>
    <t xml:space="preserve">Must address information security in supplier relationships</t>
  </si>
  <si>
    <t xml:space="preserve">Vendor security questionnaire; contractual security clauses; critical vendor inventory</t>
  </si>
  <si>
    <t xml:space="preserve">Risk-based vendor classification; continuous vendor monitoring; fourth-party risk assessment</t>
  </si>
  <si>
    <t xml:space="preserve">⚖️ 🔄</t>
  </si>
  <si>
    <t xml:space="preserve">Third-party risk assessment</t>
  </si>
  <si>
    <t xml:space="preserve">Must assess cybersecurity risks posed by critical suppliers</t>
  </si>
  <si>
    <t xml:space="preserve">Annual vendor assessments; security requirements in contracts; documented approval process</t>
  </si>
  <si>
    <t xml:space="preserve">Automated vendor risk scoring; continuous monitoring; supply chain attack scenario planning</t>
  </si>
  <si>
    <t xml:space="preserve">⚖️ 🔧</t>
  </si>
  <si>
    <t xml:space="preserve">21.2.e</t>
  </si>
  <si>
    <t xml:space="preserve">Security in Network Acquisition</t>
  </si>
  <si>
    <t xml:space="preserve">Secure procurement</t>
  </si>
  <si>
    <t xml:space="preserve">Must consider security in acquisition, development, and maintenance of systems</t>
  </si>
  <si>
    <t xml:space="preserve">Security requirements in procurement specifications; secure SDLC for custom development</t>
  </si>
  <si>
    <t xml:space="preserve">Security architecture review for all systems; DevSecOps integration; automated security testing</t>
  </si>
  <si>
    <t xml:space="preserve">21.2.f</t>
  </si>
  <si>
    <t xml:space="preserve">Vulnerability Management</t>
  </si>
  <si>
    <t xml:space="preserve">Vulnerability handling and disclosure</t>
  </si>
  <si>
    <t xml:space="preserve">Must have policies for handling and disclosing vulnerabilities</t>
  </si>
  <si>
    <t xml:space="preserve">Vulnerability management policy; coordinated disclosure procedure; patch management process</t>
  </si>
  <si>
    <t xml:space="preserve">Automated vulnerability scanning; risk-based prioritization; bug bounty program; SLA-driven patching</t>
  </si>
  <si>
    <t xml:space="preserve">21.2.g</t>
  </si>
  <si>
    <t xml:space="preserve">Cryptography</t>
  </si>
  <si>
    <t xml:space="preserve">Encryption controls</t>
  </si>
  <si>
    <t xml:space="preserve">Must have policies and procedures for cryptography including encryption</t>
  </si>
  <si>
    <t xml:space="preserve">Encryption policy; encryption for data at rest and in transit on critical systems; key management procedure</t>
  </si>
  <si>
    <t xml:space="preserve">Enterprise key management; HSM for critical keys; crypto-agility planning; quantum-safe roadmap</t>
  </si>
  <si>
    <t xml:space="preserve">21.2.h</t>
  </si>
  <si>
    <t xml:space="preserve">Human Resources Security</t>
  </si>
  <si>
    <t xml:space="preserve">Personnel security</t>
  </si>
  <si>
    <t xml:space="preserve">Must have human resources security policies including access control</t>
  </si>
  <si>
    <t xml:space="preserve">Background checks for privileged users; security awareness training; acceptable use policy</t>
  </si>
  <si>
    <t xml:space="preserve">Continuous security awareness program; role-based training; insider threat monitoring; security champions</t>
  </si>
  <si>
    <t xml:space="preserve">Security training</t>
  </si>
  <si>
    <t xml:space="preserve">Must provide regular security training to personnel</t>
  </si>
  <si>
    <t xml:space="preserve">Annual security awareness training for all staff; completion tracking</t>
  </si>
  <si>
    <t xml:space="preserve">Role-specific training; simulated phishing; micro-learning modules; training effectiveness measurement</t>
  </si>
  <si>
    <t xml:space="preserve">21.2.i</t>
  </si>
  <si>
    <t xml:space="preserve">Access Control</t>
  </si>
  <si>
    <t xml:space="preserve">Access control policies</t>
  </si>
  <si>
    <t xml:space="preserve">Must have policies concerning access control</t>
  </si>
  <si>
    <t xml:space="preserve">Access control policy; documented access approval process; periodic access reviews</t>
  </si>
  <si>
    <t xml:space="preserve">Automated access governance; just-in-time access; privileged access management; continuous certification</t>
  </si>
  <si>
    <t xml:space="preserve">21.2.j</t>
  </si>
  <si>
    <t xml:space="preserve">Asset Management</t>
  </si>
  <si>
    <t xml:space="preserve">Asset inventory</t>
  </si>
  <si>
    <t xml:space="preserve">Must have policies concerning asset management</t>
  </si>
  <si>
    <t xml:space="preserve">IT asset inventory; asset classification; asset owners assigned</t>
  </si>
  <si>
    <t xml:space="preserve">Automated asset discovery; integrated CMDB; real-time asset tracking; shadow IT detection</t>
  </si>
  <si>
    <t xml:space="preserve">🔄</t>
  </si>
  <si>
    <t xml:space="preserve">21.2.k</t>
  </si>
  <si>
    <t xml:space="preserve">Multi-Factor Authentication</t>
  </si>
  <si>
    <t xml:space="preserve">MFA implementation</t>
  </si>
  <si>
    <t xml:space="preserve">Must use multi-factor or continuous authentication for internal staff, external ICT service management</t>
  </si>
  <si>
    <t xml:space="preserve">MFA enforced for VPN and privileged access; enrollment process documented</t>
  </si>
  <si>
    <t xml:space="preserve">Phishing-resistant MFA (FIDO2/WebAuthn); risk-based authentication; continuous authentication; MFA for all systems</t>
  </si>
  <si>
    <t xml:space="preserve">🔧</t>
  </si>
  <si>
    <t xml:space="preserve">Measure</t>
  </si>
  <si>
    <t xml:space="preserve">Requirement</t>
  </si>
  <si>
    <t xml:space="preserve">Current Score (0-3)</t>
  </si>
  <si>
    <t xml:space="preserve">Evidence/Notes</t>
  </si>
  <si>
    <t xml:space="preserve">Gap Severity</t>
  </si>
  <si>
    <t xml:space="preserve">Target Date</t>
  </si>
  <si>
    <t xml:space="preserve">Owner</t>
  </si>
  <si>
    <t xml:space="preserve">Compliance Summary</t>
  </si>
  <si>
    <t xml:space="preserve">Average Maturity Score:</t>
  </si>
  <si>
    <t xml:space="preserve">Critical Gaps:</t>
  </si>
  <si>
    <t xml:space="preserve">High Priority Gaps:</t>
  </si>
  <si>
    <t xml:space="preserve">Controls at Target (Score 3):</t>
  </si>
  <si>
    <t xml:space="preserve">Key Insight: Approximately 55% of NIS2 requirements overlap with GDPR obligations. Implementing NIS2 controls strategically can address both compliance frameworks simultaneously, reducing overall effort and cost.</t>
  </si>
  <si>
    <t xml:space="preserve">NIS2 ID</t>
  </si>
  <si>
    <t xml:space="preserve">NIS2 Requirement</t>
  </si>
  <si>
    <t xml:space="preserve">GDPR Article</t>
  </si>
  <si>
    <t xml:space="preserve">GDPR Requirement</t>
  </si>
  <si>
    <t xml:space="preserve">Overlap Description</t>
  </si>
  <si>
    <t xml:space="preserve">Efficiency Opportunity</t>
  </si>
  <si>
    <t xml:space="preserve">Risk analysis</t>
  </si>
  <si>
    <t xml:space="preserve">Art. 32</t>
  </si>
  <si>
    <t xml:space="preserve">Security of processing</t>
  </si>
  <si>
    <t xml:space="preserve">Both require risk-based approach to security measures</t>
  </si>
  <si>
    <t xml:space="preserve">Single risk assessment process can satisfy both requirements; use same risk methodology</t>
  </si>
  <si>
    <t xml:space="preserve">Information security policies</t>
  </si>
  <si>
    <t xml:space="preserve">Security measures</t>
  </si>
  <si>
    <t xml:space="preserve">GDPR requires appropriate technical and organizational measures</t>
  </si>
  <si>
    <t xml:space="preserve">Information security policies cover GDPR security requirements; single policy framework</t>
  </si>
  <si>
    <t xml:space="preserve">Incident handling</t>
  </si>
  <si>
    <t xml:space="preserve">Art. 33</t>
  </si>
  <si>
    <t xml:space="preserve">Breach notification</t>
  </si>
  <si>
    <t xml:space="preserve">Both require incident detection and notification procedures</t>
  </si>
  <si>
    <t xml:space="preserve">Integrated incident response covers both NIS2 and GDPR breach obligations; single incident log</t>
  </si>
  <si>
    <t xml:space="preserve">72-hour notification</t>
  </si>
  <si>
    <t xml:space="preserve">72-hour notification to DPA</t>
  </si>
  <si>
    <t xml:space="preserve">Same 72-hour timeframe for certain incidents</t>
  </si>
  <si>
    <t xml:space="preserve">Single notification workflow; determine if incident triggers both NIS2 and GDPR reporting</t>
  </si>
  <si>
    <t xml:space="preserve">Business continuity</t>
  </si>
  <si>
    <t xml:space="preserve">Art. 32(1)(c)</t>
  </si>
  <si>
    <t xml:space="preserve">Ability to restore availability</t>
  </si>
  <si>
    <t xml:space="preserve">Both require resilience and ability to restore access</t>
  </si>
  <si>
    <t xml:space="preserve">Business continuity plans covering both network availability and data availability</t>
  </si>
  <si>
    <t xml:space="preserve">Ability to restore data</t>
  </si>
  <si>
    <t xml:space="preserve">Both require backup and recovery capabilities</t>
  </si>
  <si>
    <t xml:space="preserve">Single backup strategy meeting both requirements; recovery testing covers both</t>
  </si>
  <si>
    <t xml:space="preserve">Supply chain security</t>
  </si>
  <si>
    <t xml:space="preserve">Art. 28</t>
  </si>
  <si>
    <t xml:space="preserve">Processor requirements</t>
  </si>
  <si>
    <t xml:space="preserve">Both require security assurances from third parties</t>
  </si>
  <si>
    <t xml:space="preserve">Vendor assessments cover both NIS2 supply chain and GDPR processor requirements; DPAs include security measures</t>
  </si>
  <si>
    <t xml:space="preserve">Art. 32(1)(a)</t>
  </si>
  <si>
    <t xml:space="preserve">Pseudonymization and encryption</t>
  </si>
  <si>
    <t xml:space="preserve">Both reference encryption as appropriate security measure</t>
  </si>
  <si>
    <t xml:space="preserve">Single encryption policy and implementation covers both; key management serves both requirements</t>
  </si>
  <si>
    <t xml:space="preserve">Art. 32(4)</t>
  </si>
  <si>
    <t xml:space="preserve">Measures to ensure ongoing security</t>
  </si>
  <si>
    <t xml:space="preserve">GDPR requires measures to ensure staff implement security</t>
  </si>
  <si>
    <t xml:space="preserve">Security awareness training program covers both requirements; single training curriculum</t>
  </si>
  <si>
    <t xml:space="preserve">Access control</t>
  </si>
  <si>
    <t xml:space="preserve">Art. 32(1)(b)</t>
  </si>
  <si>
    <t xml:space="preserve">Ability to ensure confidentiality</t>
  </si>
  <si>
    <t xml:space="preserve">Both require controls to prevent unauthorized access</t>
  </si>
  <si>
    <t xml:space="preserve">Access control policies and technical controls satisfy both; single IAM system</t>
  </si>
  <si>
    <t xml:space="preserve">Asset management</t>
  </si>
  <si>
    <t xml:space="preserve">Art. 30</t>
  </si>
  <si>
    <t xml:space="preserve">Records of processing activities</t>
  </si>
  <si>
    <t xml:space="preserve">Asset inventory overlaps with data processing records</t>
  </si>
  <si>
    <t xml:space="preserve">IT asset inventory can be extended to track systems processing personal data; integrated CMDB</t>
  </si>
  <si>
    <t xml:space="preserve">Strategic Insight: NIS2 requirements align with ~75% of ISO 27001 Annex A controls. Organizations pursuing ISO 27001 certification gain significant head start on NIS2 compliance. Certification provides third-party validation useful for regulatory reporting.</t>
  </si>
  <si>
    <t xml:space="preserve">ISO 27001 Control</t>
  </si>
  <si>
    <t xml:space="preserve">Control Name</t>
  </si>
  <si>
    <t xml:space="preserve">Mapping Notes</t>
  </si>
  <si>
    <t xml:space="preserve">Certification Benefit</t>
  </si>
  <si>
    <t xml:space="preserve">5.7</t>
  </si>
  <si>
    <t xml:space="preserve">Threat intelligence</t>
  </si>
  <si>
    <t xml:space="preserve">NIS2 risk analysis aligns with ISO 27001 risk assessment methodology</t>
  </si>
  <si>
    <t xml:space="preserve">Risk assessment documentation serves both; ISO certification demonstrates compliance</t>
  </si>
  <si>
    <t xml:space="preserve">Security policies</t>
  </si>
  <si>
    <t xml:space="preserve">5.1</t>
  </si>
  <si>
    <t xml:space="preserve">Direct mapping; ISO 27001 requires comprehensive security policies</t>
  </si>
  <si>
    <t xml:space="preserve">ISO policy framework satisfies NIS2 requirements; certification evidence</t>
  </si>
  <si>
    <t xml:space="preserve">5.24-5.28</t>
  </si>
  <si>
    <t xml:space="preserve">Incident management controls</t>
  </si>
  <si>
    <t xml:space="preserve">ISO 27001 has extensive incident management requirements</t>
  </si>
  <si>
    <t xml:space="preserve">ISO incident management process covers NIS2; incident logs serve as evidence</t>
  </si>
  <si>
    <t xml:space="preserve">5.29-5.30</t>
  </si>
  <si>
    <t xml:space="preserve">Availability controls</t>
  </si>
  <si>
    <t xml:space="preserve">ISO requires BC and disaster recovery planning</t>
  </si>
  <si>
    <t xml:space="preserve">ISO BC framework satisfies NIS2; testing documentation serves both</t>
  </si>
  <si>
    <t xml:space="preserve">Supply chain</t>
  </si>
  <si>
    <t xml:space="preserve">5.19-5.22</t>
  </si>
  <si>
    <t xml:space="preserve">Supplier relationships controls</t>
  </si>
  <si>
    <t xml:space="preserve">ISO 27001 requires supplier security management</t>
  </si>
  <si>
    <t xml:space="preserve">Supplier assessment process covers both; contracts include ISO requirements</t>
  </si>
  <si>
    <t xml:space="preserve">Secure acquisition</t>
  </si>
  <si>
    <t xml:space="preserve">5.20</t>
  </si>
  <si>
    <t xml:space="preserve">Addressing security in supplier agreements</t>
  </si>
  <si>
    <t xml:space="preserve">ISO requires security in supplier relationships</t>
  </si>
  <si>
    <t xml:space="preserve">Procurement process with ISO controls satisfies NIS2</t>
  </si>
  <si>
    <t xml:space="preserve">Vulnerability management</t>
  </si>
  <si>
    <t xml:space="preserve">8.8</t>
  </si>
  <si>
    <t xml:space="preserve">Management of technical vulnerabilities</t>
  </si>
  <si>
    <t xml:space="preserve">ISO requires vulnerability management program</t>
  </si>
  <si>
    <t xml:space="preserve">Vulnerability scanning and patching process covers both; evidence reusable</t>
  </si>
  <si>
    <t xml:space="preserve">8.24</t>
  </si>
  <si>
    <t xml:space="preserve">Use of cryptography</t>
  </si>
  <si>
    <t xml:space="preserve">ISO requires cryptography policy and procedures</t>
  </si>
  <si>
    <t xml:space="preserve">Cryptographic controls documentation serves both frameworks</t>
  </si>
  <si>
    <t xml:space="preserve">HR security</t>
  </si>
  <si>
    <t xml:space="preserve">6.1-6.6</t>
  </si>
  <si>
    <t xml:space="preserve">People controls</t>
  </si>
  <si>
    <t xml:space="preserve">ISO has comprehensive people security requirements</t>
  </si>
  <si>
    <t xml:space="preserve">HR security processes cover NIS2; training records serve both</t>
  </si>
  <si>
    <t xml:space="preserve">5.15-5.18, 8.2-8.6</t>
  </si>
  <si>
    <t xml:space="preserve">Access control suite</t>
  </si>
  <si>
    <t xml:space="preserve">Extensive ISO access control requirements align with NIS2</t>
  </si>
  <si>
    <t xml:space="preserve">IAM implementation for ISO satisfies NIS2; access reviews serve both</t>
  </si>
  <si>
    <t xml:space="preserve">5.9-5.14</t>
  </si>
  <si>
    <t xml:space="preserve">Asset management controls</t>
  </si>
  <si>
    <t xml:space="preserve">ISO requires comprehensive asset management</t>
  </si>
  <si>
    <t xml:space="preserve">Asset inventory and classification process covers both frameworks</t>
  </si>
  <si>
    <t xml:space="preserve">Multi-factor authentication</t>
  </si>
  <si>
    <t xml:space="preserve">5.17</t>
  </si>
  <si>
    <t xml:space="preserve">Authentication information</t>
  </si>
  <si>
    <t xml:space="preserve">ISO requires strong authentication; MFA is best practice</t>
  </si>
  <si>
    <t xml:space="preserve">MFA implementation demonstrates ISO compliance and NIS2 compliance</t>
  </si>
  <si>
    <t xml:space="preserve">Implementation Roadmap: This phased approach prioritizes quick wins and regulatory compliance while building toward mature security posture. Timelines assume part-time internal resources + vCISO guidance.</t>
  </si>
  <si>
    <t xml:space="preserve">Phase</t>
  </si>
  <si>
    <t xml:space="preserve">Timeline</t>
  </si>
  <si>
    <t xml:space="preserve">Rationale</t>
  </si>
  <si>
    <t xml:space="preserve">Dependencies</t>
  </si>
  <si>
    <t xml:space="preserve">Effort (Days)</t>
  </si>
  <si>
    <t xml:space="preserve">vCISO Support</t>
  </si>
  <si>
    <t xml:space="preserve">Phase 1</t>
  </si>
  <si>
    <t xml:space="preserve">Months 0-3</t>
  </si>
  <si>
    <t xml:space="preserve">Foundation for all other controls; quick win demonstrating progress</t>
  </si>
  <si>
    <t xml:space="preserve">None - starting point</t>
  </si>
  <si>
    <t xml:space="preserve">10</t>
  </si>
  <si>
    <t xml:space="preserve">Framework selection; classification scheme; tooling recommendations</t>
  </si>
  <si>
    <t xml:space="preserve">Risk analysis &amp; policies</t>
  </si>
  <si>
    <t xml:space="preserve">Required by regulation; establishes governance foundation</t>
  </si>
  <si>
    <t xml:space="preserve">15</t>
  </si>
  <si>
    <t xml:space="preserve">Risk methodology selection; policy framework design; board presentation</t>
  </si>
  <si>
    <t xml:space="preserve">Basic incident handling</t>
  </si>
  <si>
    <t xml:space="preserve">Early warning required by law; demonstrates regulatory responsiveness</t>
  </si>
  <si>
    <t xml:space="preserve">12</t>
  </si>
  <si>
    <t xml:space="preserve">Incident classification; CSIRT contact procedures; notification templates</t>
  </si>
  <si>
    <t xml:space="preserve">Relatively easy technical control; high security value; explicitly required</t>
  </si>
  <si>
    <t xml:space="preserve">None - can parallel</t>
  </si>
  <si>
    <t xml:space="preserve">8</t>
  </si>
  <si>
    <t xml:space="preserve">Solution selection; phishing-resistant MFA guidance; rollout planning</t>
  </si>
  <si>
    <t xml:space="preserve">Phase 2</t>
  </si>
  <si>
    <t xml:space="preserve">Months 3-6</t>
  </si>
  <si>
    <t xml:space="preserve">Access control implementation</t>
  </si>
  <si>
    <t xml:space="preserve">Builds on MFA; critical for data protection</t>
  </si>
  <si>
    <t xml:space="preserve">MFA, Asset inventory</t>
  </si>
  <si>
    <t xml:space="preserve">20</t>
  </si>
  <si>
    <t xml:space="preserve">IAM architecture; role-based access design; PAM implementation</t>
  </si>
  <si>
    <t xml:space="preserve">Required for ongoing security; manageable scope</t>
  </si>
  <si>
    <t xml:space="preserve">Tooling selection; risk-based prioritization; SLA definition</t>
  </si>
  <si>
    <t xml:space="preserve">Cryptography implementation</t>
  </si>
  <si>
    <t xml:space="preserve">Technical control; required for data protection</t>
  </si>
  <si>
    <t xml:space="preserve">Asset inventory, Policies</t>
  </si>
  <si>
    <t xml:space="preserve">18</t>
  </si>
  <si>
    <t xml:space="preserve">Encryption strategy; key management design; implementation roadmap</t>
  </si>
  <si>
    <t xml:space="preserve">Security awareness program</t>
  </si>
  <si>
    <t xml:space="preserve">Enables other controls; regulatory requirement</t>
  </si>
  <si>
    <t xml:space="preserve">Policies</t>
  </si>
  <si>
    <t xml:space="preserve">Program design; content development; effectiveness measurement</t>
  </si>
  <si>
    <t xml:space="preserve">Phase 3</t>
  </si>
  <si>
    <t xml:space="preserve">Months 6-12</t>
  </si>
  <si>
    <t xml:space="preserve">Advanced incident response</t>
  </si>
  <si>
    <t xml:space="preserve">Mature incident capabilities beyond basic compliance</t>
  </si>
  <si>
    <t xml:space="preserve">25</t>
  </si>
  <si>
    <t xml:space="preserve">Playbook development; tabletop exercises; CSIRT integration; automation</t>
  </si>
  <si>
    <t xml:space="preserve">Business continuity &amp; DR</t>
  </si>
  <si>
    <t xml:space="preserve">Complex; requires business involvement; builds on other controls</t>
  </si>
  <si>
    <t xml:space="preserve">Risk analysis, Asset inventory, Backup</t>
  </si>
  <si>
    <t xml:space="preserve">30</t>
  </si>
  <si>
    <t xml:space="preserve">BIA facilitation; RTO/RPO determination; plan development; testing coordination</t>
  </si>
  <si>
    <t xml:space="preserve">Supply chain security program</t>
  </si>
  <si>
    <t xml:space="preserve">Most complex NIS2 requirement; requires mature processes</t>
  </si>
  <si>
    <t xml:space="preserve">Policies, Risk analysis, Asset inventory</t>
  </si>
  <si>
    <t xml:space="preserve">35</t>
  </si>
  <si>
    <t xml:space="preserve">Vendor classification; assessment program design; contractual terms; ongoing monitoring</t>
  </si>
  <si>
    <t xml:space="preserve">Process maturation; integration into procurement</t>
  </si>
  <si>
    <t xml:space="preserve">Policies, Supply chain program</t>
  </si>
  <si>
    <t xml:space="preserve">Requirements development; procurement integration; security architecture review</t>
  </si>
  <si>
    <t xml:space="preserve">Total Effort (Days):</t>
  </si>
  <si>
    <t xml:space="preserve">NIS2 COMPLIANCE DASHBOARD</t>
  </si>
  <si>
    <t xml:space="preserve">Overall Compliance Status</t>
  </si>
  <si>
    <t xml:space="preserve">Target Maturity:</t>
  </si>
  <si>
    <t xml:space="preserve">2.5</t>
  </si>
  <si>
    <t xml:space="preserve">Overall Progress:</t>
  </si>
  <si>
    <t xml:space="preserve">Gap Analysis Summary</t>
  </si>
  <si>
    <t xml:space="preserve">Controls at Target:</t>
  </si>
  <si>
    <t xml:space="preserve">Framework Integration</t>
  </si>
  <si>
    <t xml:space="preserve">GDPR Overlap Opportunities:</t>
  </si>
  <si>
    <t xml:space="preserve">11 control areas</t>
  </si>
  <si>
    <t xml:space="preserve">ISO 27001 Alignment:</t>
  </si>
  <si>
    <t xml:space="preserve">12 control families</t>
  </si>
  <si>
    <t xml:space="preserve">Implementation Timeline</t>
  </si>
  <si>
    <t xml:space="preserve">Phase 1 (0-3m):</t>
  </si>
  <si>
    <t xml:space="preserve">4 requirements</t>
  </si>
  <si>
    <t xml:space="preserve">Phase 2 (3-6m):</t>
  </si>
  <si>
    <t xml:space="preserve">Phase 3 (6-12m):</t>
  </si>
  <si>
    <t xml:space="preserve">Estimated Effort</t>
  </si>
  <si>
    <t xml:space="preserve">Total Implementation Days:</t>
  </si>
  <si>
    <t xml:space="preserve">Recommended vCISO Engagement:</t>
  </si>
  <si>
    <t xml:space="preserve">20-30% of total effort</t>
  </si>
  <si>
    <t xml:space="preserve">Next Steps</t>
  </si>
  <si>
    <t xml:space="preserve">1. Complete Gap Assessment tab with current state scoring</t>
  </si>
  <si>
    <t xml:space="preserve">2. Review crosswalks to identify efficiency opportunities</t>
  </si>
  <si>
    <t xml:space="preserve">3. Customize implementation roadmap based on your priorities</t>
  </si>
  <si>
    <t xml:space="preserve">4. Identify internal resources and vCISO support needs</t>
  </si>
  <si>
    <t xml:space="preserve">5. Schedule executive presentation on compliance strategy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</si>
</sst>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i val="true"/>
      <sz val="11"/>
      <color rgb="FF1F4E78"/>
      <name val="Cambria"/>
      <family val="0"/>
      <charset val="1"/>
    </font>
    <font>
      <b val="true"/>
      <sz val="12"/>
      <color rgb="FF1F4E78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C6E0B4"/>
        <bgColor rgb="FFC5E0B4"/>
      </patternFill>
    </fill>
    <fill>
      <patternFill patternType="solid">
        <fgColor rgb="FF1F4E78"/>
        <bgColor rgb="FF003366"/>
      </patternFill>
    </fill>
    <fill>
      <patternFill patternType="solid">
        <fgColor rgb="FFC5E0B4"/>
        <bgColor rgb="FFC6E0B4"/>
      </patternFill>
    </fill>
    <fill>
      <patternFill patternType="solid">
        <fgColor rgb="FFFFE699"/>
        <bgColor rgb="FFFFF2CC"/>
      </patternFill>
    </fill>
    <fill>
      <patternFill patternType="solid">
        <fgColor rgb="FFF4B084"/>
        <bgColor rgb="FFFF99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FCE4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E6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80"/>
  </cols>
  <sheetData>
    <row r="1" customFormat="false" ht="19.5" hidden="false" customHeight="true" outlineLevel="0" collapsed="false">
      <c r="A1" s="2" t="s">
        <v>0</v>
      </c>
      <c r="B1" s="2"/>
    </row>
    <row r="3" customFormat="false" ht="15" hidden="false" customHeight="true" outlineLevel="0" collapsed="false">
      <c r="A3" s="3" t="s">
        <v>1</v>
      </c>
    </row>
    <row r="4" customFormat="false" ht="15" hidden="false" customHeight="true" outlineLevel="0" collapsed="false">
      <c r="A4" s="1" t="s">
        <v>2</v>
      </c>
    </row>
    <row r="6" customFormat="false" ht="15" hidden="false" customHeight="true" outlineLevel="0" collapsed="false">
      <c r="A6" s="3" t="s">
        <v>3</v>
      </c>
    </row>
    <row r="7" customFormat="false" ht="15" hidden="false" customHeight="true" outlineLevel="0" collapsed="false">
      <c r="A7" s="4" t="s">
        <v>4</v>
      </c>
      <c r="B7" s="1" t="s">
        <v>5</v>
      </c>
    </row>
    <row r="8" customFormat="false" ht="15" hidden="false" customHeight="true" outlineLevel="0" collapsed="false">
      <c r="A8" s="4" t="s">
        <v>6</v>
      </c>
      <c r="B8" s="1" t="s">
        <v>7</v>
      </c>
    </row>
    <row r="9" customFormat="false" ht="15" hidden="false" customHeight="true" outlineLevel="0" collapsed="false">
      <c r="A9" s="4" t="s">
        <v>8</v>
      </c>
      <c r="B9" s="1" t="s">
        <v>9</v>
      </c>
    </row>
    <row r="10" customFormat="false" ht="15" hidden="false" customHeight="true" outlineLevel="0" collapsed="false">
      <c r="A10" s="4" t="s">
        <v>10</v>
      </c>
      <c r="B10" s="1" t="s">
        <v>11</v>
      </c>
    </row>
    <row r="11" customFormat="false" ht="15" hidden="false" customHeight="true" outlineLevel="0" collapsed="false">
      <c r="A11" s="4" t="s">
        <v>12</v>
      </c>
      <c r="B11" s="1" t="s">
        <v>13</v>
      </c>
    </row>
    <row r="13" customFormat="false" ht="15" hidden="false" customHeight="true" outlineLevel="0" collapsed="false">
      <c r="A13" s="3" t="s">
        <v>14</v>
      </c>
    </row>
    <row r="14" customFormat="false" ht="15" hidden="false" customHeight="true" outlineLevel="0" collapsed="false">
      <c r="A14" s="4" t="s">
        <v>15</v>
      </c>
      <c r="B14" s="4" t="s">
        <v>16</v>
      </c>
    </row>
    <row r="15" customFormat="false" ht="15" hidden="false" customHeight="true" outlineLevel="0" collapsed="false">
      <c r="A15" s="1" t="s">
        <v>17</v>
      </c>
      <c r="B15" s="1" t="s">
        <v>18</v>
      </c>
    </row>
    <row r="16" customFormat="false" ht="15" hidden="false" customHeight="true" outlineLevel="0" collapsed="false">
      <c r="A16" s="1" t="s">
        <v>19</v>
      </c>
      <c r="B16" s="1" t="s">
        <v>20</v>
      </c>
    </row>
    <row r="17" customFormat="false" ht="15" hidden="false" customHeight="true" outlineLevel="0" collapsed="false">
      <c r="A17" s="1" t="s">
        <v>21</v>
      </c>
      <c r="B17" s="1" t="s">
        <v>22</v>
      </c>
    </row>
    <row r="18" customFormat="false" ht="15" hidden="false" customHeight="true" outlineLevel="0" collapsed="false">
      <c r="A18" s="1" t="s">
        <v>23</v>
      </c>
      <c r="B18" s="1" t="s">
        <v>24</v>
      </c>
    </row>
    <row r="20" customFormat="false" ht="15" hidden="false" customHeight="true" outlineLevel="0" collapsed="false">
      <c r="A20" s="3" t="s">
        <v>25</v>
      </c>
    </row>
    <row r="21" customFormat="false" ht="15" hidden="false" customHeight="true" outlineLevel="0" collapsed="false">
      <c r="A21" s="5" t="s">
        <v>26</v>
      </c>
    </row>
    <row r="22" customFormat="false" ht="15" hidden="false" customHeight="true" outlineLevel="0" collapsed="false">
      <c r="A22" s="6" t="s">
        <v>27</v>
      </c>
    </row>
    <row r="23" customFormat="false" ht="15" hidden="false" customHeight="true" outlineLevel="0" collapsed="false">
      <c r="A23" s="7" t="s">
        <v>28</v>
      </c>
    </row>
    <row r="24" customFormat="false" ht="15" hidden="false" customHeight="true" outlineLevel="0" collapsed="false">
      <c r="A24" s="8" t="s">
        <v>29</v>
      </c>
    </row>
    <row r="26" customFormat="false" ht="15" hidden="false" customHeight="true" outlineLevel="0" collapsed="false">
      <c r="A26" s="3" t="s">
        <v>30</v>
      </c>
    </row>
    <row r="27" customFormat="false" ht="15" hidden="false" customHeight="true" outlineLevel="0" collapsed="false">
      <c r="A27" s="1" t="s">
        <v>31</v>
      </c>
    </row>
    <row r="28" customFormat="false" ht="15" hidden="false" customHeight="true" outlineLevel="0" collapsed="false">
      <c r="A28" s="1" t="s">
        <v>32</v>
      </c>
    </row>
    <row r="29" customFormat="false" ht="15" hidden="false" customHeight="true" outlineLevel="0" collapsed="false">
      <c r="A29" s="1" t="s">
        <v>33</v>
      </c>
    </row>
    <row r="30" customFormat="false" ht="15" hidden="false" customHeight="true" outlineLevel="0" collapsed="false">
      <c r="A30" s="1" t="s">
        <v>34</v>
      </c>
    </row>
    <row r="31" customFormat="false" ht="15" hidden="false" customHeight="true" outlineLevel="0" collapsed="false">
      <c r="A31" s="1" t="s">
        <v>35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0"/>
    <col collapsed="false" customWidth="true" hidden="false" outlineLevel="0" max="3" min="3" style="1" width="35"/>
    <col collapsed="false" customWidth="true" hidden="false" outlineLevel="0" max="4" min="4" style="1" width="40"/>
    <col collapsed="false" customWidth="true" hidden="false" outlineLevel="0" max="6" min="5" style="1" width="35"/>
    <col collapsed="false" customWidth="true" hidden="false" outlineLevel="0" max="7" min="7" style="1" width="15"/>
  </cols>
  <sheetData>
    <row r="1" customFormat="false" ht="39.75" hidden="false" customHeight="true" outlineLevel="0" collapsed="false">
      <c r="A1" s="9" t="s">
        <v>36</v>
      </c>
      <c r="B1" s="9" t="s">
        <v>37</v>
      </c>
      <c r="C1" s="9" t="s">
        <v>38</v>
      </c>
      <c r="D1" s="9" t="s">
        <v>39</v>
      </c>
      <c r="E1" s="9" t="s">
        <v>40</v>
      </c>
      <c r="F1" s="9" t="s">
        <v>41</v>
      </c>
      <c r="G1" s="9" t="s">
        <v>42</v>
      </c>
    </row>
    <row r="2" customFormat="false" ht="60" hidden="false" customHeight="true" outlineLevel="0" collapsed="false">
      <c r="A2" s="10" t="s">
        <v>43</v>
      </c>
      <c r="B2" s="10" t="s">
        <v>44</v>
      </c>
      <c r="C2" s="10" t="s">
        <v>45</v>
      </c>
      <c r="D2" s="10" t="s">
        <v>46</v>
      </c>
      <c r="E2" s="10" t="s">
        <v>47</v>
      </c>
      <c r="F2" s="10" t="s">
        <v>48</v>
      </c>
      <c r="G2" s="10" t="s">
        <v>49</v>
      </c>
    </row>
    <row r="3" customFormat="false" ht="60" hidden="false" customHeight="true" outlineLevel="0" collapsed="false">
      <c r="A3" s="10" t="s">
        <v>43</v>
      </c>
      <c r="B3" s="10" t="s">
        <v>44</v>
      </c>
      <c r="C3" s="10" t="s">
        <v>50</v>
      </c>
      <c r="D3" s="10" t="s">
        <v>51</v>
      </c>
      <c r="E3" s="10" t="s">
        <v>52</v>
      </c>
      <c r="F3" s="10" t="s">
        <v>53</v>
      </c>
      <c r="G3" s="10" t="s">
        <v>54</v>
      </c>
    </row>
    <row r="4" customFormat="false" ht="60" hidden="false" customHeight="true" outlineLevel="0" collapsed="false">
      <c r="A4" s="10" t="s">
        <v>55</v>
      </c>
      <c r="B4" s="10" t="s">
        <v>56</v>
      </c>
      <c r="C4" s="10" t="s">
        <v>57</v>
      </c>
      <c r="D4" s="10" t="s">
        <v>58</v>
      </c>
      <c r="E4" s="10" t="s">
        <v>59</v>
      </c>
      <c r="F4" s="10" t="s">
        <v>60</v>
      </c>
      <c r="G4" s="10" t="s">
        <v>61</v>
      </c>
    </row>
    <row r="5" customFormat="false" ht="60" hidden="false" customHeight="true" outlineLevel="0" collapsed="false">
      <c r="A5" s="10" t="s">
        <v>55</v>
      </c>
      <c r="B5" s="10" t="s">
        <v>56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54</v>
      </c>
    </row>
    <row r="6" customFormat="false" ht="60" hidden="false" customHeight="true" outlineLevel="0" collapsed="false">
      <c r="A6" s="10" t="s">
        <v>55</v>
      </c>
      <c r="B6" s="10" t="s">
        <v>56</v>
      </c>
      <c r="C6" s="10" t="s">
        <v>66</v>
      </c>
      <c r="D6" s="10" t="s">
        <v>67</v>
      </c>
      <c r="E6" s="10" t="s">
        <v>68</v>
      </c>
      <c r="F6" s="10" t="s">
        <v>69</v>
      </c>
      <c r="G6" s="10" t="s">
        <v>54</v>
      </c>
    </row>
    <row r="7" customFormat="false" ht="60" hidden="false" customHeight="true" outlineLevel="0" collapsed="false">
      <c r="A7" s="10" t="s">
        <v>55</v>
      </c>
      <c r="B7" s="10" t="s">
        <v>56</v>
      </c>
      <c r="C7" s="10" t="s">
        <v>70</v>
      </c>
      <c r="D7" s="10" t="s">
        <v>71</v>
      </c>
      <c r="E7" s="10" t="s">
        <v>72</v>
      </c>
      <c r="F7" s="10" t="s">
        <v>73</v>
      </c>
      <c r="G7" s="10" t="s">
        <v>74</v>
      </c>
    </row>
    <row r="8" customFormat="false" ht="60" hidden="false" customHeight="true" outlineLevel="0" collapsed="false">
      <c r="A8" s="10" t="s">
        <v>75</v>
      </c>
      <c r="B8" s="10" t="s">
        <v>76</v>
      </c>
      <c r="C8" s="10" t="s">
        <v>77</v>
      </c>
      <c r="D8" s="10" t="s">
        <v>78</v>
      </c>
      <c r="E8" s="10" t="s">
        <v>79</v>
      </c>
      <c r="F8" s="10" t="s">
        <v>80</v>
      </c>
      <c r="G8" s="10" t="s">
        <v>49</v>
      </c>
    </row>
    <row r="9" customFormat="false" ht="60" hidden="false" customHeight="true" outlineLevel="0" collapsed="false">
      <c r="A9" s="10" t="s">
        <v>75</v>
      </c>
      <c r="B9" s="10" t="s">
        <v>76</v>
      </c>
      <c r="C9" s="10" t="s">
        <v>81</v>
      </c>
      <c r="D9" s="10" t="s">
        <v>82</v>
      </c>
      <c r="E9" s="10" t="s">
        <v>83</v>
      </c>
      <c r="F9" s="10" t="s">
        <v>84</v>
      </c>
      <c r="G9" s="10" t="s">
        <v>61</v>
      </c>
    </row>
    <row r="10" customFormat="false" ht="60" hidden="false" customHeight="true" outlineLevel="0" collapsed="false">
      <c r="A10" s="10" t="s">
        <v>75</v>
      </c>
      <c r="B10" s="10" t="s">
        <v>76</v>
      </c>
      <c r="C10" s="10" t="s">
        <v>85</v>
      </c>
      <c r="D10" s="10" t="s">
        <v>86</v>
      </c>
      <c r="E10" s="10" t="s">
        <v>87</v>
      </c>
      <c r="F10" s="10" t="s">
        <v>88</v>
      </c>
      <c r="G10" s="10" t="s">
        <v>89</v>
      </c>
    </row>
    <row r="11" customFormat="false" ht="60" hidden="false" customHeight="true" outlineLevel="0" collapsed="false">
      <c r="A11" s="10" t="s">
        <v>90</v>
      </c>
      <c r="B11" s="10" t="s">
        <v>91</v>
      </c>
      <c r="C11" s="10" t="s">
        <v>92</v>
      </c>
      <c r="D11" s="10" t="s">
        <v>93</v>
      </c>
      <c r="E11" s="10" t="s">
        <v>94</v>
      </c>
      <c r="F11" s="10" t="s">
        <v>95</v>
      </c>
      <c r="G11" s="10" t="s">
        <v>96</v>
      </c>
    </row>
    <row r="12" customFormat="false" ht="60" hidden="false" customHeight="true" outlineLevel="0" collapsed="false">
      <c r="A12" s="10" t="s">
        <v>90</v>
      </c>
      <c r="B12" s="10" t="s">
        <v>91</v>
      </c>
      <c r="C12" s="10" t="s">
        <v>97</v>
      </c>
      <c r="D12" s="10" t="s">
        <v>98</v>
      </c>
      <c r="E12" s="10" t="s">
        <v>99</v>
      </c>
      <c r="F12" s="10" t="s">
        <v>100</v>
      </c>
      <c r="G12" s="10" t="s">
        <v>101</v>
      </c>
    </row>
    <row r="13" customFormat="false" ht="60" hidden="false" customHeight="true" outlineLevel="0" collapsed="false">
      <c r="A13" s="10" t="s">
        <v>102</v>
      </c>
      <c r="B13" s="10" t="s">
        <v>103</v>
      </c>
      <c r="C13" s="10" t="s">
        <v>104</v>
      </c>
      <c r="D13" s="10" t="s">
        <v>105</v>
      </c>
      <c r="E13" s="10" t="s">
        <v>106</v>
      </c>
      <c r="F13" s="10" t="s">
        <v>107</v>
      </c>
      <c r="G13" s="10" t="s">
        <v>74</v>
      </c>
    </row>
    <row r="14" customFormat="false" ht="60" hidden="false" customHeight="true" outlineLevel="0" collapsed="false">
      <c r="A14" s="10" t="s">
        <v>108</v>
      </c>
      <c r="B14" s="10" t="s">
        <v>109</v>
      </c>
      <c r="C14" s="10" t="s">
        <v>110</v>
      </c>
      <c r="D14" s="10" t="s">
        <v>111</v>
      </c>
      <c r="E14" s="10" t="s">
        <v>112</v>
      </c>
      <c r="F14" s="10" t="s">
        <v>113</v>
      </c>
      <c r="G14" s="10" t="s">
        <v>61</v>
      </c>
    </row>
    <row r="15" customFormat="false" ht="60" hidden="false" customHeight="true" outlineLevel="0" collapsed="false">
      <c r="A15" s="10" t="s">
        <v>114</v>
      </c>
      <c r="B15" s="10" t="s">
        <v>115</v>
      </c>
      <c r="C15" s="10" t="s">
        <v>116</v>
      </c>
      <c r="D15" s="10" t="s">
        <v>117</v>
      </c>
      <c r="E15" s="10" t="s">
        <v>118</v>
      </c>
      <c r="F15" s="10" t="s">
        <v>119</v>
      </c>
      <c r="G15" s="10" t="s">
        <v>61</v>
      </c>
    </row>
    <row r="16" customFormat="false" ht="60" hidden="false" customHeight="true" outlineLevel="0" collapsed="false">
      <c r="A16" s="10" t="s">
        <v>120</v>
      </c>
      <c r="B16" s="10" t="s">
        <v>121</v>
      </c>
      <c r="C16" s="10" t="s">
        <v>122</v>
      </c>
      <c r="D16" s="10" t="s">
        <v>123</v>
      </c>
      <c r="E16" s="10" t="s">
        <v>124</v>
      </c>
      <c r="F16" s="10" t="s">
        <v>125</v>
      </c>
      <c r="G16" s="10" t="s">
        <v>54</v>
      </c>
    </row>
    <row r="17" customFormat="false" ht="60" hidden="false" customHeight="true" outlineLevel="0" collapsed="false">
      <c r="A17" s="10" t="s">
        <v>120</v>
      </c>
      <c r="B17" s="10" t="s">
        <v>121</v>
      </c>
      <c r="C17" s="10" t="s">
        <v>126</v>
      </c>
      <c r="D17" s="10" t="s">
        <v>127</v>
      </c>
      <c r="E17" s="10" t="s">
        <v>128</v>
      </c>
      <c r="F17" s="10" t="s">
        <v>129</v>
      </c>
      <c r="G17" s="10" t="s">
        <v>54</v>
      </c>
    </row>
    <row r="18" customFormat="false" ht="60" hidden="false" customHeight="true" outlineLevel="0" collapsed="false">
      <c r="A18" s="10" t="s">
        <v>130</v>
      </c>
      <c r="B18" s="10" t="s">
        <v>131</v>
      </c>
      <c r="C18" s="10" t="s">
        <v>132</v>
      </c>
      <c r="D18" s="10" t="s">
        <v>133</v>
      </c>
      <c r="E18" s="10" t="s">
        <v>134</v>
      </c>
      <c r="F18" s="10" t="s">
        <v>135</v>
      </c>
      <c r="G18" s="10" t="s">
        <v>61</v>
      </c>
    </row>
    <row r="19" customFormat="false" ht="60" hidden="false" customHeight="true" outlineLevel="0" collapsed="false">
      <c r="A19" s="10" t="s">
        <v>136</v>
      </c>
      <c r="B19" s="10" t="s">
        <v>137</v>
      </c>
      <c r="C19" s="10" t="s">
        <v>138</v>
      </c>
      <c r="D19" s="10" t="s">
        <v>139</v>
      </c>
      <c r="E19" s="10" t="s">
        <v>140</v>
      </c>
      <c r="F19" s="10" t="s">
        <v>141</v>
      </c>
      <c r="G19" s="10" t="s">
        <v>142</v>
      </c>
    </row>
    <row r="20" customFormat="false" ht="60" hidden="false" customHeight="true" outlineLevel="0" collapsed="false">
      <c r="A20" s="10" t="s">
        <v>143</v>
      </c>
      <c r="B20" s="10" t="s">
        <v>144</v>
      </c>
      <c r="C20" s="10" t="s">
        <v>145</v>
      </c>
      <c r="D20" s="10" t="s">
        <v>146</v>
      </c>
      <c r="E20" s="10" t="s">
        <v>147</v>
      </c>
      <c r="F20" s="10" t="s">
        <v>148</v>
      </c>
      <c r="G20" s="10" t="s">
        <v>149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0"/>
    <col collapsed="false" customWidth="true" hidden="false" outlineLevel="0" max="3" min="3" style="1" width="35"/>
    <col collapsed="false" customWidth="true" hidden="false" outlineLevel="0" max="4" min="4" style="1" width="12"/>
    <col collapsed="false" customWidth="true" hidden="false" outlineLevel="0" max="5" min="5" style="1" width="40"/>
    <col collapsed="false" customWidth="true" hidden="false" outlineLevel="0" max="6" min="6" style="1" width="15"/>
    <col collapsed="false" customWidth="true" hidden="false" outlineLevel="0" max="7" min="7" style="1" width="12"/>
    <col collapsed="false" customWidth="true" hidden="false" outlineLevel="0" max="8" min="8" style="1" width="20"/>
  </cols>
  <sheetData>
    <row r="1" customFormat="false" ht="30" hidden="false" customHeight="true" outlineLevel="0" collapsed="false">
      <c r="A1" s="9" t="s">
        <v>36</v>
      </c>
      <c r="B1" s="9" t="s">
        <v>150</v>
      </c>
      <c r="C1" s="9" t="s">
        <v>151</v>
      </c>
      <c r="D1" s="9" t="s">
        <v>152</v>
      </c>
      <c r="E1" s="9" t="s">
        <v>153</v>
      </c>
      <c r="F1" s="9" t="s">
        <v>154</v>
      </c>
      <c r="G1" s="9" t="s">
        <v>155</v>
      </c>
      <c r="H1" s="9" t="s">
        <v>156</v>
      </c>
    </row>
    <row r="2" customFormat="false" ht="49.5" hidden="false" customHeight="true" outlineLevel="0" collapsed="false">
      <c r="A2" s="10" t="s">
        <v>43</v>
      </c>
      <c r="B2" s="10" t="s">
        <v>44</v>
      </c>
      <c r="C2" s="10" t="s">
        <v>45</v>
      </c>
      <c r="D2" s="11"/>
      <c r="E2" s="12"/>
      <c r="F2" s="13" t="str">
        <f aca="false">IF(D2="","Not Assessed",IF(D2=0,"Critical",IF(D2=1,"High",IF(D2=2,"Medium","Low"))))</f>
        <v>Not Assessed</v>
      </c>
      <c r="G2" s="11"/>
      <c r="H2" s="12"/>
    </row>
    <row r="3" customFormat="false" ht="49.5" hidden="false" customHeight="true" outlineLevel="0" collapsed="false">
      <c r="A3" s="10" t="s">
        <v>43</v>
      </c>
      <c r="B3" s="10" t="s">
        <v>44</v>
      </c>
      <c r="C3" s="10" t="s">
        <v>50</v>
      </c>
      <c r="D3" s="11"/>
      <c r="E3" s="12"/>
      <c r="F3" s="13" t="str">
        <f aca="false">IF(D3="","Not Assessed",IF(D3=0,"Critical",IF(D3=1,"High",IF(D3=2,"Medium","Low"))))</f>
        <v>Not Assessed</v>
      </c>
      <c r="G3" s="11"/>
      <c r="H3" s="12"/>
    </row>
    <row r="4" customFormat="false" ht="49.5" hidden="false" customHeight="true" outlineLevel="0" collapsed="false">
      <c r="A4" s="10" t="s">
        <v>55</v>
      </c>
      <c r="B4" s="10" t="s">
        <v>56</v>
      </c>
      <c r="C4" s="10" t="s">
        <v>57</v>
      </c>
      <c r="D4" s="11"/>
      <c r="E4" s="12"/>
      <c r="F4" s="13" t="str">
        <f aca="false">IF(D4="","Not Assessed",IF(D4=0,"Critical",IF(D4=1,"High",IF(D4=2,"Medium","Low"))))</f>
        <v>Not Assessed</v>
      </c>
      <c r="G4" s="11"/>
      <c r="H4" s="12"/>
    </row>
    <row r="5" customFormat="false" ht="49.5" hidden="false" customHeight="true" outlineLevel="0" collapsed="false">
      <c r="A5" s="10" t="s">
        <v>55</v>
      </c>
      <c r="B5" s="10" t="s">
        <v>56</v>
      </c>
      <c r="C5" s="10" t="s">
        <v>62</v>
      </c>
      <c r="D5" s="11"/>
      <c r="E5" s="12"/>
      <c r="F5" s="13" t="str">
        <f aca="false">IF(D5="","Not Assessed",IF(D5=0,"Critical",IF(D5=1,"High",IF(D5=2,"Medium","Low"))))</f>
        <v>Not Assessed</v>
      </c>
      <c r="G5" s="11"/>
      <c r="H5" s="12"/>
    </row>
    <row r="6" customFormat="false" ht="49.5" hidden="false" customHeight="true" outlineLevel="0" collapsed="false">
      <c r="A6" s="10" t="s">
        <v>55</v>
      </c>
      <c r="B6" s="10" t="s">
        <v>56</v>
      </c>
      <c r="C6" s="10" t="s">
        <v>66</v>
      </c>
      <c r="D6" s="11"/>
      <c r="E6" s="12"/>
      <c r="F6" s="13" t="str">
        <f aca="false">IF(D6="","Not Assessed",IF(D6=0,"Critical",IF(D6=1,"High",IF(D6=2,"Medium","Low"))))</f>
        <v>Not Assessed</v>
      </c>
      <c r="G6" s="11"/>
      <c r="H6" s="12"/>
    </row>
    <row r="7" customFormat="false" ht="49.5" hidden="false" customHeight="true" outlineLevel="0" collapsed="false">
      <c r="A7" s="10" t="s">
        <v>55</v>
      </c>
      <c r="B7" s="10" t="s">
        <v>56</v>
      </c>
      <c r="C7" s="10" t="s">
        <v>70</v>
      </c>
      <c r="D7" s="11"/>
      <c r="E7" s="12"/>
      <c r="F7" s="13" t="str">
        <f aca="false">IF(D7="","Not Assessed",IF(D7=0,"Critical",IF(D7=1,"High",IF(D7=2,"Medium","Low"))))</f>
        <v>Not Assessed</v>
      </c>
      <c r="G7" s="11"/>
      <c r="H7" s="12"/>
    </row>
    <row r="8" customFormat="false" ht="49.5" hidden="false" customHeight="true" outlineLevel="0" collapsed="false">
      <c r="A8" s="10" t="s">
        <v>75</v>
      </c>
      <c r="B8" s="10" t="s">
        <v>76</v>
      </c>
      <c r="C8" s="10" t="s">
        <v>77</v>
      </c>
      <c r="D8" s="11"/>
      <c r="E8" s="12"/>
      <c r="F8" s="13" t="str">
        <f aca="false">IF(D8="","Not Assessed",IF(D8=0,"Critical",IF(D8=1,"High",IF(D8=2,"Medium","Low"))))</f>
        <v>Not Assessed</v>
      </c>
      <c r="G8" s="11"/>
      <c r="H8" s="12"/>
    </row>
    <row r="9" customFormat="false" ht="49.5" hidden="false" customHeight="true" outlineLevel="0" collapsed="false">
      <c r="A9" s="10" t="s">
        <v>75</v>
      </c>
      <c r="B9" s="10" t="s">
        <v>76</v>
      </c>
      <c r="C9" s="10" t="s">
        <v>81</v>
      </c>
      <c r="D9" s="11"/>
      <c r="E9" s="12"/>
      <c r="F9" s="13" t="str">
        <f aca="false">IF(D9="","Not Assessed",IF(D9=0,"Critical",IF(D9=1,"High",IF(D9=2,"Medium","Low"))))</f>
        <v>Not Assessed</v>
      </c>
      <c r="G9" s="11"/>
      <c r="H9" s="12"/>
    </row>
    <row r="10" customFormat="false" ht="49.5" hidden="false" customHeight="true" outlineLevel="0" collapsed="false">
      <c r="A10" s="10" t="s">
        <v>75</v>
      </c>
      <c r="B10" s="10" t="s">
        <v>76</v>
      </c>
      <c r="C10" s="10" t="s">
        <v>85</v>
      </c>
      <c r="D10" s="11"/>
      <c r="E10" s="12"/>
      <c r="F10" s="13" t="str">
        <f aca="false">IF(D10="","Not Assessed",IF(D10=0,"Critical",IF(D10=1,"High",IF(D10=2,"Medium","Low"))))</f>
        <v>Not Assessed</v>
      </c>
      <c r="G10" s="11"/>
      <c r="H10" s="12"/>
    </row>
    <row r="11" customFormat="false" ht="49.5" hidden="false" customHeight="true" outlineLevel="0" collapsed="false">
      <c r="A11" s="10" t="s">
        <v>90</v>
      </c>
      <c r="B11" s="10" t="s">
        <v>91</v>
      </c>
      <c r="C11" s="10" t="s">
        <v>92</v>
      </c>
      <c r="D11" s="11"/>
      <c r="E11" s="12"/>
      <c r="F11" s="13" t="str">
        <f aca="false">IF(D11="","Not Assessed",IF(D11=0,"Critical",IF(D11=1,"High",IF(D11=2,"Medium","Low"))))</f>
        <v>Not Assessed</v>
      </c>
      <c r="G11" s="11"/>
      <c r="H11" s="12"/>
    </row>
    <row r="12" customFormat="false" ht="49.5" hidden="false" customHeight="true" outlineLevel="0" collapsed="false">
      <c r="A12" s="10" t="s">
        <v>90</v>
      </c>
      <c r="B12" s="10" t="s">
        <v>91</v>
      </c>
      <c r="C12" s="10" t="s">
        <v>97</v>
      </c>
      <c r="D12" s="11"/>
      <c r="E12" s="12"/>
      <c r="F12" s="13" t="str">
        <f aca="false">IF(D12="","Not Assessed",IF(D12=0,"Critical",IF(D12=1,"High",IF(D12=2,"Medium","Low"))))</f>
        <v>Not Assessed</v>
      </c>
      <c r="G12" s="11"/>
      <c r="H12" s="12"/>
    </row>
    <row r="13" customFormat="false" ht="49.5" hidden="false" customHeight="true" outlineLevel="0" collapsed="false">
      <c r="A13" s="10" t="s">
        <v>102</v>
      </c>
      <c r="B13" s="10" t="s">
        <v>103</v>
      </c>
      <c r="C13" s="10" t="s">
        <v>104</v>
      </c>
      <c r="D13" s="11"/>
      <c r="E13" s="12"/>
      <c r="F13" s="13" t="str">
        <f aca="false">IF(D13="","Not Assessed",IF(D13=0,"Critical",IF(D13=1,"High",IF(D13=2,"Medium","Low"))))</f>
        <v>Not Assessed</v>
      </c>
      <c r="G13" s="11"/>
      <c r="H13" s="12"/>
    </row>
    <row r="14" customFormat="false" ht="49.5" hidden="false" customHeight="true" outlineLevel="0" collapsed="false">
      <c r="A14" s="10" t="s">
        <v>108</v>
      </c>
      <c r="B14" s="10" t="s">
        <v>109</v>
      </c>
      <c r="C14" s="10" t="s">
        <v>110</v>
      </c>
      <c r="D14" s="11"/>
      <c r="E14" s="12"/>
      <c r="F14" s="13" t="str">
        <f aca="false">IF(D14="","Not Assessed",IF(D14=0,"Critical",IF(D14=1,"High",IF(D14=2,"Medium","Low"))))</f>
        <v>Not Assessed</v>
      </c>
      <c r="G14" s="11"/>
      <c r="H14" s="12"/>
    </row>
    <row r="15" customFormat="false" ht="49.5" hidden="false" customHeight="true" outlineLevel="0" collapsed="false">
      <c r="A15" s="10" t="s">
        <v>114</v>
      </c>
      <c r="B15" s="10" t="s">
        <v>115</v>
      </c>
      <c r="C15" s="10" t="s">
        <v>116</v>
      </c>
      <c r="D15" s="11"/>
      <c r="E15" s="12"/>
      <c r="F15" s="13" t="str">
        <f aca="false">IF(D15="","Not Assessed",IF(D15=0,"Critical",IF(D15=1,"High",IF(D15=2,"Medium","Low"))))</f>
        <v>Not Assessed</v>
      </c>
      <c r="G15" s="11"/>
      <c r="H15" s="12"/>
    </row>
    <row r="16" customFormat="false" ht="49.5" hidden="false" customHeight="true" outlineLevel="0" collapsed="false">
      <c r="A16" s="10" t="s">
        <v>120</v>
      </c>
      <c r="B16" s="10" t="s">
        <v>121</v>
      </c>
      <c r="C16" s="10" t="s">
        <v>122</v>
      </c>
      <c r="D16" s="11"/>
      <c r="E16" s="12"/>
      <c r="F16" s="13" t="str">
        <f aca="false">IF(D16="","Not Assessed",IF(D16=0,"Critical",IF(D16=1,"High",IF(D16=2,"Medium","Low"))))</f>
        <v>Not Assessed</v>
      </c>
      <c r="G16" s="11"/>
      <c r="H16" s="12"/>
    </row>
    <row r="17" customFormat="false" ht="49.5" hidden="false" customHeight="true" outlineLevel="0" collapsed="false">
      <c r="A17" s="10" t="s">
        <v>120</v>
      </c>
      <c r="B17" s="10" t="s">
        <v>121</v>
      </c>
      <c r="C17" s="10" t="s">
        <v>126</v>
      </c>
      <c r="D17" s="11"/>
      <c r="E17" s="12"/>
      <c r="F17" s="13" t="str">
        <f aca="false">IF(D17="","Not Assessed",IF(D17=0,"Critical",IF(D17=1,"High",IF(D17=2,"Medium","Low"))))</f>
        <v>Not Assessed</v>
      </c>
      <c r="G17" s="11"/>
      <c r="H17" s="12"/>
    </row>
    <row r="18" customFormat="false" ht="49.5" hidden="false" customHeight="true" outlineLevel="0" collapsed="false">
      <c r="A18" s="10" t="s">
        <v>130</v>
      </c>
      <c r="B18" s="10" t="s">
        <v>131</v>
      </c>
      <c r="C18" s="10" t="s">
        <v>132</v>
      </c>
      <c r="D18" s="11"/>
      <c r="E18" s="12"/>
      <c r="F18" s="13" t="str">
        <f aca="false">IF(D18="","Not Assessed",IF(D18=0,"Critical",IF(D18=1,"High",IF(D18=2,"Medium","Low"))))</f>
        <v>Not Assessed</v>
      </c>
      <c r="G18" s="11"/>
      <c r="H18" s="12"/>
    </row>
    <row r="19" customFormat="false" ht="49.5" hidden="false" customHeight="true" outlineLevel="0" collapsed="false">
      <c r="A19" s="10" t="s">
        <v>136</v>
      </c>
      <c r="B19" s="10" t="s">
        <v>137</v>
      </c>
      <c r="C19" s="10" t="s">
        <v>138</v>
      </c>
      <c r="D19" s="11"/>
      <c r="E19" s="12"/>
      <c r="F19" s="13" t="str">
        <f aca="false">IF(D19="","Not Assessed",IF(D19=0,"Critical",IF(D19=1,"High",IF(D19=2,"Medium","Low"))))</f>
        <v>Not Assessed</v>
      </c>
      <c r="G19" s="11"/>
      <c r="H19" s="12"/>
    </row>
    <row r="20" customFormat="false" ht="49.5" hidden="false" customHeight="true" outlineLevel="0" collapsed="false">
      <c r="A20" s="10" t="s">
        <v>143</v>
      </c>
      <c r="B20" s="10" t="s">
        <v>144</v>
      </c>
      <c r="C20" s="10" t="s">
        <v>145</v>
      </c>
      <c r="D20" s="11"/>
      <c r="E20" s="12"/>
      <c r="F20" s="13" t="str">
        <f aca="false">IF(D20="","Not Assessed",IF(D20=0,"Critical",IF(D20=1,"High",IF(D20=2,"Medium","Low"))))</f>
        <v>Not Assessed</v>
      </c>
      <c r="G20" s="11"/>
      <c r="H20" s="12"/>
    </row>
    <row r="23" customFormat="false" ht="15" hidden="false" customHeight="true" outlineLevel="0" collapsed="false">
      <c r="A23" s="14" t="s">
        <v>157</v>
      </c>
      <c r="B23" s="14"/>
    </row>
    <row r="24" customFormat="false" ht="15" hidden="false" customHeight="true" outlineLevel="0" collapsed="false">
      <c r="A24" s="1" t="s">
        <v>158</v>
      </c>
      <c r="B24" s="15" t="str">
        <f aca="false">IFERROR(AVERAGE(D2:D21),"")</f>
        <v/>
      </c>
    </row>
    <row r="25" customFormat="false" ht="15" hidden="false" customHeight="true" outlineLevel="0" collapsed="false">
      <c r="A25" s="1" t="s">
        <v>159</v>
      </c>
      <c r="B25" s="16" t="n">
        <f aca="false">COUNTIF(F2:F21,"Critical")</f>
        <v>0</v>
      </c>
    </row>
    <row r="26" customFormat="false" ht="15" hidden="false" customHeight="true" outlineLevel="0" collapsed="false">
      <c r="A26" s="1" t="s">
        <v>160</v>
      </c>
      <c r="B26" s="16" t="n">
        <f aca="false">COUNTIF(F2:F21,"High")</f>
        <v>0</v>
      </c>
    </row>
    <row r="27" customFormat="false" ht="15" hidden="false" customHeight="true" outlineLevel="0" collapsed="false">
      <c r="A27" s="1" t="s">
        <v>161</v>
      </c>
      <c r="B27" s="16" t="n">
        <f aca="false">COUNTIF(D2:D21,3)</f>
        <v>0</v>
      </c>
    </row>
  </sheetData>
  <mergeCells count="1">
    <mergeCell ref="A23:B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5"/>
    <col collapsed="false" customWidth="true" hidden="false" outlineLevel="0" max="3" min="3" style="1" width="15"/>
    <col collapsed="false" customWidth="true" hidden="false" outlineLevel="0" max="4" min="4" style="1" width="35"/>
    <col collapsed="false" customWidth="true" hidden="false" outlineLevel="0" max="6" min="5" style="1" width="40"/>
  </cols>
  <sheetData>
    <row r="1" customFormat="false" ht="39.75" hidden="false" customHeight="true" outlineLevel="0" collapsed="false">
      <c r="A1" s="17" t="s">
        <v>162</v>
      </c>
      <c r="B1" s="17"/>
      <c r="C1" s="17"/>
      <c r="D1" s="17"/>
      <c r="E1" s="17"/>
      <c r="F1" s="17"/>
    </row>
    <row r="2" customFormat="false" ht="49.5" hidden="false" customHeight="true" outlineLevel="0" collapsed="false">
      <c r="A2" s="9" t="s">
        <v>163</v>
      </c>
      <c r="B2" s="9" t="s">
        <v>164</v>
      </c>
      <c r="C2" s="9" t="s">
        <v>165</v>
      </c>
      <c r="D2" s="9" t="s">
        <v>166</v>
      </c>
      <c r="E2" s="9" t="s">
        <v>167</v>
      </c>
      <c r="F2" s="9" t="s">
        <v>168</v>
      </c>
    </row>
    <row r="3" customFormat="false" ht="49.5" hidden="false" customHeight="true" outlineLevel="0" collapsed="false">
      <c r="A3" s="10" t="s">
        <v>43</v>
      </c>
      <c r="B3" s="10" t="s">
        <v>169</v>
      </c>
      <c r="C3" s="10" t="s">
        <v>170</v>
      </c>
      <c r="D3" s="10" t="s">
        <v>171</v>
      </c>
      <c r="E3" s="10" t="s">
        <v>172</v>
      </c>
      <c r="F3" s="18" t="s">
        <v>173</v>
      </c>
    </row>
    <row r="4" customFormat="false" ht="49.5" hidden="false" customHeight="true" outlineLevel="0" collapsed="false">
      <c r="A4" s="10" t="s">
        <v>43</v>
      </c>
      <c r="B4" s="10" t="s">
        <v>174</v>
      </c>
      <c r="C4" s="10" t="s">
        <v>170</v>
      </c>
      <c r="D4" s="10" t="s">
        <v>175</v>
      </c>
      <c r="E4" s="10" t="s">
        <v>176</v>
      </c>
      <c r="F4" s="18" t="s">
        <v>177</v>
      </c>
    </row>
    <row r="5" customFormat="false" ht="49.5" hidden="false" customHeight="true" outlineLevel="0" collapsed="false">
      <c r="A5" s="10" t="s">
        <v>55</v>
      </c>
      <c r="B5" s="10" t="s">
        <v>178</v>
      </c>
      <c r="C5" s="10" t="s">
        <v>179</v>
      </c>
      <c r="D5" s="10" t="s">
        <v>180</v>
      </c>
      <c r="E5" s="10" t="s">
        <v>181</v>
      </c>
      <c r="F5" s="18" t="s">
        <v>182</v>
      </c>
    </row>
    <row r="6" customFormat="false" ht="49.5" hidden="false" customHeight="true" outlineLevel="0" collapsed="false">
      <c r="A6" s="10" t="s">
        <v>55</v>
      </c>
      <c r="B6" s="10" t="s">
        <v>183</v>
      </c>
      <c r="C6" s="10" t="s">
        <v>179</v>
      </c>
      <c r="D6" s="10" t="s">
        <v>184</v>
      </c>
      <c r="E6" s="10" t="s">
        <v>185</v>
      </c>
      <c r="F6" s="18" t="s">
        <v>186</v>
      </c>
    </row>
    <row r="7" customFormat="false" ht="49.5" hidden="false" customHeight="true" outlineLevel="0" collapsed="false">
      <c r="A7" s="10" t="s">
        <v>75</v>
      </c>
      <c r="B7" s="10" t="s">
        <v>187</v>
      </c>
      <c r="C7" s="10" t="s">
        <v>188</v>
      </c>
      <c r="D7" s="10" t="s">
        <v>189</v>
      </c>
      <c r="E7" s="10" t="s">
        <v>190</v>
      </c>
      <c r="F7" s="18" t="s">
        <v>191</v>
      </c>
    </row>
    <row r="8" customFormat="false" ht="49.5" hidden="false" customHeight="true" outlineLevel="0" collapsed="false">
      <c r="A8" s="10" t="s">
        <v>75</v>
      </c>
      <c r="B8" s="10" t="s">
        <v>81</v>
      </c>
      <c r="C8" s="10" t="s">
        <v>188</v>
      </c>
      <c r="D8" s="10" t="s">
        <v>192</v>
      </c>
      <c r="E8" s="10" t="s">
        <v>193</v>
      </c>
      <c r="F8" s="18" t="s">
        <v>194</v>
      </c>
    </row>
    <row r="9" customFormat="false" ht="49.5" hidden="false" customHeight="true" outlineLevel="0" collapsed="false">
      <c r="A9" s="10" t="s">
        <v>90</v>
      </c>
      <c r="B9" s="10" t="s">
        <v>195</v>
      </c>
      <c r="C9" s="10" t="s">
        <v>196</v>
      </c>
      <c r="D9" s="10" t="s">
        <v>197</v>
      </c>
      <c r="E9" s="10" t="s">
        <v>198</v>
      </c>
      <c r="F9" s="18" t="s">
        <v>199</v>
      </c>
    </row>
    <row r="10" customFormat="false" ht="49.5" hidden="false" customHeight="true" outlineLevel="0" collapsed="false">
      <c r="A10" s="10" t="s">
        <v>114</v>
      </c>
      <c r="B10" s="10" t="s">
        <v>115</v>
      </c>
      <c r="C10" s="10" t="s">
        <v>200</v>
      </c>
      <c r="D10" s="10" t="s">
        <v>201</v>
      </c>
      <c r="E10" s="10" t="s">
        <v>202</v>
      </c>
      <c r="F10" s="18" t="s">
        <v>203</v>
      </c>
    </row>
    <row r="11" customFormat="false" ht="49.5" hidden="false" customHeight="true" outlineLevel="0" collapsed="false">
      <c r="A11" s="10" t="s">
        <v>120</v>
      </c>
      <c r="B11" s="10" t="s">
        <v>126</v>
      </c>
      <c r="C11" s="10" t="s">
        <v>204</v>
      </c>
      <c r="D11" s="10" t="s">
        <v>205</v>
      </c>
      <c r="E11" s="10" t="s">
        <v>206</v>
      </c>
      <c r="F11" s="18" t="s">
        <v>207</v>
      </c>
    </row>
    <row r="12" customFormat="false" ht="49.5" hidden="false" customHeight="true" outlineLevel="0" collapsed="false">
      <c r="A12" s="10" t="s">
        <v>130</v>
      </c>
      <c r="B12" s="10" t="s">
        <v>208</v>
      </c>
      <c r="C12" s="10" t="s">
        <v>209</v>
      </c>
      <c r="D12" s="10" t="s">
        <v>210</v>
      </c>
      <c r="E12" s="10" t="s">
        <v>211</v>
      </c>
      <c r="F12" s="18" t="s">
        <v>212</v>
      </c>
    </row>
    <row r="13" customFormat="false" ht="41.25" hidden="false" customHeight="true" outlineLevel="0" collapsed="false">
      <c r="A13" s="10" t="s">
        <v>136</v>
      </c>
      <c r="B13" s="10" t="s">
        <v>213</v>
      </c>
      <c r="C13" s="10" t="s">
        <v>214</v>
      </c>
      <c r="D13" s="10" t="s">
        <v>215</v>
      </c>
      <c r="E13" s="10" t="s">
        <v>216</v>
      </c>
      <c r="F13" s="18" t="s">
        <v>217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5"/>
    <col collapsed="false" customWidth="true" hidden="false" outlineLevel="0" max="3" min="3" style="1" width="12"/>
    <col collapsed="false" customWidth="true" hidden="false" outlineLevel="0" max="4" min="4" style="1" width="30"/>
    <col collapsed="false" customWidth="true" hidden="false" outlineLevel="0" max="6" min="5" style="1" width="40"/>
  </cols>
  <sheetData>
    <row r="1" customFormat="false" ht="39.75" hidden="false" customHeight="true" outlineLevel="0" collapsed="false">
      <c r="A1" s="17" t="s">
        <v>218</v>
      </c>
      <c r="B1" s="17"/>
      <c r="C1" s="17"/>
      <c r="D1" s="17"/>
      <c r="E1" s="17"/>
      <c r="F1" s="17"/>
    </row>
    <row r="2" customFormat="false" ht="49.5" hidden="false" customHeight="true" outlineLevel="0" collapsed="false">
      <c r="A2" s="9" t="s">
        <v>163</v>
      </c>
      <c r="B2" s="9" t="s">
        <v>164</v>
      </c>
      <c r="C2" s="9" t="s">
        <v>219</v>
      </c>
      <c r="D2" s="9" t="s">
        <v>220</v>
      </c>
      <c r="E2" s="9" t="s">
        <v>221</v>
      </c>
      <c r="F2" s="9" t="s">
        <v>222</v>
      </c>
    </row>
    <row r="3" customFormat="false" ht="49.5" hidden="false" customHeight="true" outlineLevel="0" collapsed="false">
      <c r="A3" s="10" t="s">
        <v>43</v>
      </c>
      <c r="B3" s="10" t="s">
        <v>169</v>
      </c>
      <c r="C3" s="10" t="s">
        <v>223</v>
      </c>
      <c r="D3" s="10" t="s">
        <v>224</v>
      </c>
      <c r="E3" s="10" t="s">
        <v>225</v>
      </c>
      <c r="F3" s="18" t="s">
        <v>226</v>
      </c>
    </row>
    <row r="4" customFormat="false" ht="49.5" hidden="false" customHeight="true" outlineLevel="0" collapsed="false">
      <c r="A4" s="10" t="s">
        <v>43</v>
      </c>
      <c r="B4" s="10" t="s">
        <v>227</v>
      </c>
      <c r="C4" s="10" t="s">
        <v>228</v>
      </c>
      <c r="D4" s="10" t="s">
        <v>174</v>
      </c>
      <c r="E4" s="10" t="s">
        <v>229</v>
      </c>
      <c r="F4" s="18" t="s">
        <v>230</v>
      </c>
    </row>
    <row r="5" customFormat="false" ht="49.5" hidden="false" customHeight="true" outlineLevel="0" collapsed="false">
      <c r="A5" s="10" t="s">
        <v>55</v>
      </c>
      <c r="B5" s="10" t="s">
        <v>178</v>
      </c>
      <c r="C5" s="10" t="s">
        <v>231</v>
      </c>
      <c r="D5" s="10" t="s">
        <v>232</v>
      </c>
      <c r="E5" s="10" t="s">
        <v>233</v>
      </c>
      <c r="F5" s="18" t="s">
        <v>234</v>
      </c>
    </row>
    <row r="6" customFormat="false" ht="49.5" hidden="false" customHeight="true" outlineLevel="0" collapsed="false">
      <c r="A6" s="10" t="s">
        <v>75</v>
      </c>
      <c r="B6" s="10" t="s">
        <v>187</v>
      </c>
      <c r="C6" s="10" t="s">
        <v>235</v>
      </c>
      <c r="D6" s="10" t="s">
        <v>236</v>
      </c>
      <c r="E6" s="10" t="s">
        <v>237</v>
      </c>
      <c r="F6" s="18" t="s">
        <v>238</v>
      </c>
    </row>
    <row r="7" customFormat="false" ht="49.5" hidden="false" customHeight="true" outlineLevel="0" collapsed="false">
      <c r="A7" s="10" t="s">
        <v>90</v>
      </c>
      <c r="B7" s="10" t="s">
        <v>239</v>
      </c>
      <c r="C7" s="10" t="s">
        <v>240</v>
      </c>
      <c r="D7" s="10" t="s">
        <v>241</v>
      </c>
      <c r="E7" s="10" t="s">
        <v>242</v>
      </c>
      <c r="F7" s="18" t="s">
        <v>243</v>
      </c>
    </row>
    <row r="8" customFormat="false" ht="49.5" hidden="false" customHeight="true" outlineLevel="0" collapsed="false">
      <c r="A8" s="10" t="s">
        <v>102</v>
      </c>
      <c r="B8" s="10" t="s">
        <v>244</v>
      </c>
      <c r="C8" s="10" t="s">
        <v>245</v>
      </c>
      <c r="D8" s="10" t="s">
        <v>246</v>
      </c>
      <c r="E8" s="10" t="s">
        <v>247</v>
      </c>
      <c r="F8" s="18" t="s">
        <v>248</v>
      </c>
    </row>
    <row r="9" customFormat="false" ht="49.5" hidden="false" customHeight="true" outlineLevel="0" collapsed="false">
      <c r="A9" s="10" t="s">
        <v>108</v>
      </c>
      <c r="B9" s="10" t="s">
        <v>249</v>
      </c>
      <c r="C9" s="10" t="s">
        <v>250</v>
      </c>
      <c r="D9" s="10" t="s">
        <v>251</v>
      </c>
      <c r="E9" s="10" t="s">
        <v>252</v>
      </c>
      <c r="F9" s="18" t="s">
        <v>253</v>
      </c>
    </row>
    <row r="10" customFormat="false" ht="49.5" hidden="false" customHeight="true" outlineLevel="0" collapsed="false">
      <c r="A10" s="10" t="s">
        <v>114</v>
      </c>
      <c r="B10" s="10" t="s">
        <v>115</v>
      </c>
      <c r="C10" s="10" t="s">
        <v>254</v>
      </c>
      <c r="D10" s="10" t="s">
        <v>255</v>
      </c>
      <c r="E10" s="10" t="s">
        <v>256</v>
      </c>
      <c r="F10" s="18" t="s">
        <v>257</v>
      </c>
    </row>
    <row r="11" customFormat="false" ht="49.5" hidden="false" customHeight="true" outlineLevel="0" collapsed="false">
      <c r="A11" s="10" t="s">
        <v>120</v>
      </c>
      <c r="B11" s="10" t="s">
        <v>258</v>
      </c>
      <c r="C11" s="10" t="s">
        <v>259</v>
      </c>
      <c r="D11" s="10" t="s">
        <v>260</v>
      </c>
      <c r="E11" s="10" t="s">
        <v>261</v>
      </c>
      <c r="F11" s="18" t="s">
        <v>262</v>
      </c>
    </row>
    <row r="12" customFormat="false" ht="49.5" hidden="false" customHeight="true" outlineLevel="0" collapsed="false">
      <c r="A12" s="10" t="s">
        <v>130</v>
      </c>
      <c r="B12" s="10" t="s">
        <v>208</v>
      </c>
      <c r="C12" s="10" t="s">
        <v>263</v>
      </c>
      <c r="D12" s="10" t="s">
        <v>264</v>
      </c>
      <c r="E12" s="10" t="s">
        <v>265</v>
      </c>
      <c r="F12" s="18" t="s">
        <v>266</v>
      </c>
    </row>
    <row r="13" customFormat="false" ht="49.5" hidden="false" customHeight="true" outlineLevel="0" collapsed="false">
      <c r="A13" s="10" t="s">
        <v>136</v>
      </c>
      <c r="B13" s="10" t="s">
        <v>213</v>
      </c>
      <c r="C13" s="10" t="s">
        <v>267</v>
      </c>
      <c r="D13" s="10" t="s">
        <v>268</v>
      </c>
      <c r="E13" s="10" t="s">
        <v>269</v>
      </c>
      <c r="F13" s="18" t="s">
        <v>270</v>
      </c>
    </row>
    <row r="14" customFormat="false" ht="27.75" hidden="false" customHeight="true" outlineLevel="0" collapsed="false">
      <c r="A14" s="10" t="s">
        <v>143</v>
      </c>
      <c r="B14" s="10" t="s">
        <v>271</v>
      </c>
      <c r="C14" s="10" t="s">
        <v>272</v>
      </c>
      <c r="D14" s="10" t="s">
        <v>273</v>
      </c>
      <c r="E14" s="10" t="s">
        <v>274</v>
      </c>
      <c r="F14" s="18" t="s">
        <v>275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5"/>
    <col collapsed="false" customWidth="true" hidden="false" outlineLevel="0" max="3" min="3" style="1" width="8"/>
    <col collapsed="false" customWidth="true" hidden="false" outlineLevel="0" max="4" min="4" style="1" width="35"/>
    <col collapsed="false" customWidth="true" hidden="false" outlineLevel="0" max="5" min="5" style="1" width="40"/>
    <col collapsed="false" customWidth="true" hidden="false" outlineLevel="0" max="6" min="6" style="1" width="30"/>
    <col collapsed="false" customWidth="true" hidden="false" outlineLevel="0" max="7" min="7" style="1" width="12"/>
    <col collapsed="false" customWidth="true" hidden="false" outlineLevel="0" max="8" min="8" style="1" width="40"/>
  </cols>
  <sheetData>
    <row r="1" customFormat="false" ht="39.75" hidden="false" customHeight="true" outlineLevel="0" collapsed="false">
      <c r="A1" s="17" t="s">
        <v>276</v>
      </c>
      <c r="B1" s="17"/>
      <c r="C1" s="17"/>
      <c r="D1" s="17"/>
      <c r="E1" s="17"/>
      <c r="F1" s="17"/>
      <c r="G1" s="17"/>
      <c r="H1" s="17"/>
    </row>
    <row r="2" customFormat="false" ht="49.5" hidden="false" customHeight="true" outlineLevel="0" collapsed="false">
      <c r="A2" s="9" t="s">
        <v>277</v>
      </c>
      <c r="B2" s="9" t="s">
        <v>278</v>
      </c>
      <c r="C2" s="9" t="s">
        <v>163</v>
      </c>
      <c r="D2" s="9" t="s">
        <v>151</v>
      </c>
      <c r="E2" s="9" t="s">
        <v>279</v>
      </c>
      <c r="F2" s="9" t="s">
        <v>280</v>
      </c>
      <c r="G2" s="9" t="s">
        <v>281</v>
      </c>
      <c r="H2" s="9" t="s">
        <v>282</v>
      </c>
    </row>
    <row r="3" customFormat="false" ht="49.5" hidden="false" customHeight="true" outlineLevel="0" collapsed="false">
      <c r="A3" s="19" t="s">
        <v>283</v>
      </c>
      <c r="B3" s="10" t="s">
        <v>284</v>
      </c>
      <c r="C3" s="10" t="s">
        <v>136</v>
      </c>
      <c r="D3" s="10" t="s">
        <v>138</v>
      </c>
      <c r="E3" s="10" t="s">
        <v>285</v>
      </c>
      <c r="F3" s="10" t="s">
        <v>286</v>
      </c>
      <c r="G3" s="10" t="s">
        <v>287</v>
      </c>
      <c r="H3" s="10" t="s">
        <v>288</v>
      </c>
    </row>
    <row r="4" customFormat="false" ht="49.5" hidden="false" customHeight="true" outlineLevel="0" collapsed="false">
      <c r="A4" s="19" t="s">
        <v>283</v>
      </c>
      <c r="B4" s="10" t="s">
        <v>284</v>
      </c>
      <c r="C4" s="10" t="s">
        <v>43</v>
      </c>
      <c r="D4" s="10" t="s">
        <v>289</v>
      </c>
      <c r="E4" s="10" t="s">
        <v>290</v>
      </c>
      <c r="F4" s="10" t="s">
        <v>138</v>
      </c>
      <c r="G4" s="10" t="s">
        <v>291</v>
      </c>
      <c r="H4" s="10" t="s">
        <v>292</v>
      </c>
    </row>
    <row r="5" customFormat="false" ht="49.5" hidden="false" customHeight="true" outlineLevel="0" collapsed="false">
      <c r="A5" s="19" t="s">
        <v>283</v>
      </c>
      <c r="B5" s="10" t="s">
        <v>284</v>
      </c>
      <c r="C5" s="10" t="s">
        <v>55</v>
      </c>
      <c r="D5" s="10" t="s">
        <v>293</v>
      </c>
      <c r="E5" s="10" t="s">
        <v>294</v>
      </c>
      <c r="F5" s="10" t="s">
        <v>169</v>
      </c>
      <c r="G5" s="10" t="s">
        <v>295</v>
      </c>
      <c r="H5" s="10" t="s">
        <v>296</v>
      </c>
    </row>
    <row r="6" customFormat="false" ht="49.5" hidden="false" customHeight="true" outlineLevel="0" collapsed="false">
      <c r="A6" s="19" t="s">
        <v>283</v>
      </c>
      <c r="B6" s="10" t="s">
        <v>284</v>
      </c>
      <c r="C6" s="10" t="s">
        <v>143</v>
      </c>
      <c r="D6" s="10" t="s">
        <v>271</v>
      </c>
      <c r="E6" s="10" t="s">
        <v>297</v>
      </c>
      <c r="F6" s="10" t="s">
        <v>298</v>
      </c>
      <c r="G6" s="10" t="s">
        <v>299</v>
      </c>
      <c r="H6" s="10" t="s">
        <v>300</v>
      </c>
    </row>
    <row r="7" customFormat="false" ht="49.5" hidden="false" customHeight="true" outlineLevel="0" collapsed="false">
      <c r="A7" s="20" t="s">
        <v>301</v>
      </c>
      <c r="B7" s="10" t="s">
        <v>302</v>
      </c>
      <c r="C7" s="10" t="s">
        <v>130</v>
      </c>
      <c r="D7" s="10" t="s">
        <v>303</v>
      </c>
      <c r="E7" s="10" t="s">
        <v>304</v>
      </c>
      <c r="F7" s="10" t="s">
        <v>305</v>
      </c>
      <c r="G7" s="10" t="s">
        <v>306</v>
      </c>
      <c r="H7" s="10" t="s">
        <v>307</v>
      </c>
    </row>
    <row r="8" customFormat="false" ht="49.5" hidden="false" customHeight="true" outlineLevel="0" collapsed="false">
      <c r="A8" s="20" t="s">
        <v>301</v>
      </c>
      <c r="B8" s="10" t="s">
        <v>302</v>
      </c>
      <c r="C8" s="10" t="s">
        <v>108</v>
      </c>
      <c r="D8" s="10" t="s">
        <v>249</v>
      </c>
      <c r="E8" s="10" t="s">
        <v>308</v>
      </c>
      <c r="F8" s="10" t="s">
        <v>138</v>
      </c>
      <c r="G8" s="10" t="s">
        <v>291</v>
      </c>
      <c r="H8" s="10" t="s">
        <v>309</v>
      </c>
    </row>
    <row r="9" customFormat="false" ht="49.5" hidden="false" customHeight="true" outlineLevel="0" collapsed="false">
      <c r="A9" s="20" t="s">
        <v>301</v>
      </c>
      <c r="B9" s="10" t="s">
        <v>302</v>
      </c>
      <c r="C9" s="10" t="s">
        <v>114</v>
      </c>
      <c r="D9" s="10" t="s">
        <v>310</v>
      </c>
      <c r="E9" s="10" t="s">
        <v>311</v>
      </c>
      <c r="F9" s="10" t="s">
        <v>312</v>
      </c>
      <c r="G9" s="10" t="s">
        <v>313</v>
      </c>
      <c r="H9" s="10" t="s">
        <v>314</v>
      </c>
    </row>
    <row r="10" customFormat="false" ht="49.5" hidden="false" customHeight="true" outlineLevel="0" collapsed="false">
      <c r="A10" s="20" t="s">
        <v>301</v>
      </c>
      <c r="B10" s="10" t="s">
        <v>302</v>
      </c>
      <c r="C10" s="10" t="s">
        <v>120</v>
      </c>
      <c r="D10" s="10" t="s">
        <v>315</v>
      </c>
      <c r="E10" s="10" t="s">
        <v>316</v>
      </c>
      <c r="F10" s="10" t="s">
        <v>317</v>
      </c>
      <c r="G10" s="10" t="s">
        <v>287</v>
      </c>
      <c r="H10" s="10" t="s">
        <v>318</v>
      </c>
    </row>
    <row r="11" customFormat="false" ht="49.5" hidden="false" customHeight="true" outlineLevel="0" collapsed="false">
      <c r="A11" s="21" t="s">
        <v>319</v>
      </c>
      <c r="B11" s="10" t="s">
        <v>320</v>
      </c>
      <c r="C11" s="10" t="s">
        <v>55</v>
      </c>
      <c r="D11" s="10" t="s">
        <v>321</v>
      </c>
      <c r="E11" s="10" t="s">
        <v>322</v>
      </c>
      <c r="F11" s="10" t="s">
        <v>293</v>
      </c>
      <c r="G11" s="10" t="s">
        <v>323</v>
      </c>
      <c r="H11" s="10" t="s">
        <v>324</v>
      </c>
    </row>
    <row r="12" customFormat="false" ht="49.5" hidden="false" customHeight="true" outlineLevel="0" collapsed="false">
      <c r="A12" s="21" t="s">
        <v>319</v>
      </c>
      <c r="B12" s="10" t="s">
        <v>320</v>
      </c>
      <c r="C12" s="10" t="s">
        <v>75</v>
      </c>
      <c r="D12" s="10" t="s">
        <v>325</v>
      </c>
      <c r="E12" s="10" t="s">
        <v>326</v>
      </c>
      <c r="F12" s="10" t="s">
        <v>327</v>
      </c>
      <c r="G12" s="10" t="s">
        <v>328</v>
      </c>
      <c r="H12" s="10" t="s">
        <v>329</v>
      </c>
    </row>
    <row r="13" customFormat="false" ht="49.5" hidden="false" customHeight="true" outlineLevel="0" collapsed="false">
      <c r="A13" s="21" t="s">
        <v>319</v>
      </c>
      <c r="B13" s="10" t="s">
        <v>320</v>
      </c>
      <c r="C13" s="10" t="s">
        <v>90</v>
      </c>
      <c r="D13" s="10" t="s">
        <v>330</v>
      </c>
      <c r="E13" s="10" t="s">
        <v>331</v>
      </c>
      <c r="F13" s="10" t="s">
        <v>332</v>
      </c>
      <c r="G13" s="10" t="s">
        <v>333</v>
      </c>
      <c r="H13" s="10" t="s">
        <v>334</v>
      </c>
    </row>
    <row r="14" customFormat="false" ht="27.75" hidden="false" customHeight="true" outlineLevel="0" collapsed="false">
      <c r="A14" s="21" t="s">
        <v>319</v>
      </c>
      <c r="B14" s="10" t="s">
        <v>320</v>
      </c>
      <c r="C14" s="10" t="s">
        <v>102</v>
      </c>
      <c r="D14" s="10" t="s">
        <v>244</v>
      </c>
      <c r="E14" s="10" t="s">
        <v>335</v>
      </c>
      <c r="F14" s="10" t="s">
        <v>336</v>
      </c>
      <c r="G14" s="10" t="s">
        <v>291</v>
      </c>
      <c r="H14" s="10" t="s">
        <v>337</v>
      </c>
    </row>
    <row r="15" customFormat="false" ht="15" hidden="false" customHeight="false" outlineLevel="0" collapsed="false">
      <c r="G15" s="1" t="n">
        <f aca="false">SUM(G3:G14)</f>
        <v>0</v>
      </c>
    </row>
    <row r="17" customFormat="false" ht="15" hidden="false" customHeight="true" outlineLevel="0" collapsed="false">
      <c r="F17" s="4" t="s">
        <v>338</v>
      </c>
      <c r="G17" s="16" t="n">
        <f aca="false">SUM(G2:G13)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5"/>
  </cols>
  <sheetData>
    <row r="1" customFormat="false" ht="19.5" hidden="false" customHeight="true" outlineLevel="0" collapsed="false">
      <c r="A1" s="22" t="s">
        <v>339</v>
      </c>
      <c r="B1" s="22"/>
      <c r="C1" s="22"/>
      <c r="D1" s="22"/>
    </row>
    <row r="2" customFormat="false" ht="15" hidden="false" customHeight="true" outlineLevel="0" collapsed="false">
      <c r="A2" s="23"/>
      <c r="B2" s="23"/>
    </row>
    <row r="3" customFormat="false" ht="15" hidden="false" customHeight="true" outlineLevel="0" collapsed="false">
      <c r="A3" s="24" t="s">
        <v>340</v>
      </c>
      <c r="B3" s="23"/>
    </row>
    <row r="4" customFormat="false" ht="15" hidden="false" customHeight="true" outlineLevel="0" collapsed="false">
      <c r="A4" s="23" t="s">
        <v>158</v>
      </c>
      <c r="B4" s="25" t="str">
        <f aca="false">IFERROR('Gap Assessment'!B24,"")</f>
        <v/>
      </c>
    </row>
    <row r="5" customFormat="false" ht="15" hidden="false" customHeight="true" outlineLevel="0" collapsed="false">
      <c r="A5" s="23" t="s">
        <v>341</v>
      </c>
      <c r="B5" s="26" t="s">
        <v>342</v>
      </c>
    </row>
    <row r="6" customFormat="false" ht="15" hidden="false" customHeight="true" outlineLevel="0" collapsed="false">
      <c r="A6" s="23" t="s">
        <v>343</v>
      </c>
      <c r="B6" s="27" t="str">
        <f aca="false">IF(B4="","",B4/B5)</f>
        <v/>
      </c>
    </row>
    <row r="7" customFormat="false" ht="15" hidden="false" customHeight="true" outlineLevel="0" collapsed="false">
      <c r="A7" s="23"/>
      <c r="B7" s="23"/>
    </row>
    <row r="8" customFormat="false" ht="15" hidden="false" customHeight="true" outlineLevel="0" collapsed="false">
      <c r="A8" s="24" t="s">
        <v>344</v>
      </c>
      <c r="B8" s="23"/>
    </row>
    <row r="9" customFormat="false" ht="15" hidden="false" customHeight="true" outlineLevel="0" collapsed="false">
      <c r="A9" s="23" t="s">
        <v>159</v>
      </c>
      <c r="B9" s="28" t="n">
        <f aca="false">'Gap Assessment'!B25</f>
        <v>0</v>
      </c>
    </row>
    <row r="10" customFormat="false" ht="15" hidden="false" customHeight="true" outlineLevel="0" collapsed="false">
      <c r="A10" s="23" t="s">
        <v>160</v>
      </c>
      <c r="B10" s="28" t="n">
        <f aca="false">'Gap Assessment'!B26</f>
        <v>0</v>
      </c>
    </row>
    <row r="11" customFormat="false" ht="15" hidden="false" customHeight="true" outlineLevel="0" collapsed="false">
      <c r="A11" s="23" t="s">
        <v>345</v>
      </c>
      <c r="B11" s="28" t="n">
        <f aca="false">'Gap Assessment'!B27</f>
        <v>0</v>
      </c>
    </row>
    <row r="12" customFormat="false" ht="15" hidden="false" customHeight="true" outlineLevel="0" collapsed="false">
      <c r="A12" s="23"/>
      <c r="B12" s="23"/>
    </row>
    <row r="13" customFormat="false" ht="15" hidden="false" customHeight="true" outlineLevel="0" collapsed="false">
      <c r="A13" s="24" t="s">
        <v>346</v>
      </c>
      <c r="B13" s="23"/>
    </row>
    <row r="14" customFormat="false" ht="15" hidden="false" customHeight="true" outlineLevel="0" collapsed="false">
      <c r="A14" s="23" t="s">
        <v>347</v>
      </c>
      <c r="B14" s="23" t="s">
        <v>348</v>
      </c>
    </row>
    <row r="15" customFormat="false" ht="15" hidden="false" customHeight="true" outlineLevel="0" collapsed="false">
      <c r="A15" s="23" t="s">
        <v>349</v>
      </c>
      <c r="B15" s="23" t="s">
        <v>350</v>
      </c>
    </row>
    <row r="16" customFormat="false" ht="15" hidden="false" customHeight="true" outlineLevel="0" collapsed="false">
      <c r="A16" s="23"/>
      <c r="B16" s="23"/>
    </row>
    <row r="17" customFormat="false" ht="15" hidden="false" customHeight="true" outlineLevel="0" collapsed="false">
      <c r="A17" s="24" t="s">
        <v>351</v>
      </c>
      <c r="B17" s="23"/>
    </row>
    <row r="18" customFormat="false" ht="15" hidden="false" customHeight="true" outlineLevel="0" collapsed="false">
      <c r="A18" s="23" t="s">
        <v>352</v>
      </c>
      <c r="B18" s="23" t="s">
        <v>353</v>
      </c>
    </row>
    <row r="19" customFormat="false" ht="15" hidden="false" customHeight="true" outlineLevel="0" collapsed="false">
      <c r="A19" s="23" t="s">
        <v>354</v>
      </c>
      <c r="B19" s="23" t="s">
        <v>353</v>
      </c>
    </row>
    <row r="20" customFormat="false" ht="15" hidden="false" customHeight="true" outlineLevel="0" collapsed="false">
      <c r="A20" s="23" t="s">
        <v>355</v>
      </c>
      <c r="B20" s="23" t="s">
        <v>353</v>
      </c>
    </row>
    <row r="21" customFormat="false" ht="15" hidden="false" customHeight="true" outlineLevel="0" collapsed="false">
      <c r="A21" s="23"/>
      <c r="B21" s="23"/>
    </row>
    <row r="22" customFormat="false" ht="15" hidden="false" customHeight="true" outlineLevel="0" collapsed="false">
      <c r="A22" s="24" t="s">
        <v>356</v>
      </c>
      <c r="B22" s="23"/>
    </row>
    <row r="23" customFormat="false" ht="15" hidden="false" customHeight="true" outlineLevel="0" collapsed="false">
      <c r="A23" s="23" t="s">
        <v>357</v>
      </c>
      <c r="B23" s="28" t="n">
        <f aca="false">'Priority &amp; Roadmap'!G15</f>
        <v>0</v>
      </c>
    </row>
    <row r="24" customFormat="false" ht="15" hidden="false" customHeight="true" outlineLevel="0" collapsed="false">
      <c r="A24" s="23" t="s">
        <v>358</v>
      </c>
      <c r="B24" s="23" t="s">
        <v>359</v>
      </c>
    </row>
    <row r="26" customFormat="false" ht="15" hidden="false" customHeight="true" outlineLevel="0" collapsed="false">
      <c r="A26" s="29" t="s">
        <v>360</v>
      </c>
    </row>
    <row r="27" customFormat="false" ht="15" hidden="false" customHeight="true" outlineLevel="0" collapsed="false">
      <c r="A27" s="1" t="s">
        <v>361</v>
      </c>
    </row>
    <row r="28" customFormat="false" ht="15" hidden="false" customHeight="true" outlineLevel="0" collapsed="false">
      <c r="A28" s="1" t="s">
        <v>362</v>
      </c>
    </row>
    <row r="29" customFormat="false" ht="15" hidden="false" customHeight="true" outlineLevel="0" collapsed="false">
      <c r="A29" s="1" t="s">
        <v>363</v>
      </c>
    </row>
    <row r="30" customFormat="false" ht="15" hidden="false" customHeight="true" outlineLevel="0" collapsed="false">
      <c r="A30" s="1" t="s">
        <v>364</v>
      </c>
    </row>
    <row r="31" customFormat="false" ht="15" hidden="false" customHeight="true" outlineLevel="0" collapsed="false">
      <c r="A31" s="1" t="s">
        <v>365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2025-12-13T21:19:39Z</dcterms:created>
  <dc:creator>openpyxl</dc:creator>
  <dc:description/>
  <dc:language>en-US</dc:language>
  <cp:lastModifiedBy/>
  <dcterms:modified xsi:type="dcterms:W3CDTF">2025-12-13T21:20:00Z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